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4"/>
  </bookViews>
  <sheets>
    <sheet name="Sec Sum1" sheetId="2" r:id="rId1"/>
    <sheet name="Sec Sum (2)" sheetId="4" state="hidden" r:id="rId2"/>
    <sheet name="Sec Sum2" sheetId="8" r:id="rId3"/>
    <sheet name="Sec Sum (4)" sheetId="6" state="hidden" r:id="rId4"/>
    <sheet name="Final Sum" sheetId="1" r:id="rId5"/>
  </sheets>
  <externalReferences>
    <externalReference r:id="rId6"/>
  </externalReferences>
  <calcPr calcId="145621"/>
</workbook>
</file>

<file path=xl/calcChain.xml><?xml version="1.0" encoding="utf-8"?>
<calcChain xmlns="http://schemas.openxmlformats.org/spreadsheetml/2006/main">
  <c r="H42" i="2" l="1"/>
  <c r="H34" i="2"/>
  <c r="H24" i="2"/>
  <c r="H16" i="2"/>
  <c r="H18" i="2"/>
  <c r="H20" i="2"/>
  <c r="H22" i="2"/>
  <c r="H26" i="2"/>
  <c r="H28" i="2"/>
  <c r="H30" i="2"/>
  <c r="H32" i="2"/>
  <c r="H36" i="2"/>
  <c r="H38" i="2"/>
  <c r="H40" i="2"/>
  <c r="H30" i="4"/>
  <c r="H33" i="4"/>
  <c r="H28" i="8"/>
  <c r="H16" i="8"/>
  <c r="H18" i="8"/>
  <c r="H20" i="8"/>
  <c r="H22" i="8"/>
  <c r="H24" i="8"/>
  <c r="H26" i="8"/>
  <c r="H30" i="8"/>
  <c r="H32" i="8"/>
  <c r="H34" i="8"/>
  <c r="H36" i="8"/>
  <c r="H38" i="8"/>
  <c r="H18" i="6"/>
  <c r="H20" i="6"/>
  <c r="H22" i="6"/>
  <c r="H24" i="6"/>
  <c r="H26" i="6"/>
  <c r="H28" i="6"/>
  <c r="H30" i="6"/>
  <c r="H32" i="6"/>
  <c r="F35" i="6"/>
  <c r="H16" i="6"/>
  <c r="H35" i="6"/>
  <c r="F33" i="4"/>
  <c r="H28" i="4"/>
  <c r="H20" i="4"/>
  <c r="H18" i="4"/>
  <c r="H22" i="4"/>
  <c r="H24" i="4"/>
  <c r="H26" i="4"/>
  <c r="H16" i="4"/>
  <c r="C13" i="1"/>
  <c r="F20" i="1" l="1"/>
  <c r="H45" i="2"/>
  <c r="F17" i="1" s="1"/>
  <c r="G20" i="1" l="1"/>
  <c r="F12" i="1" s="1"/>
  <c r="F22" i="1" s="1"/>
  <c r="F24" i="1" s="1"/>
  <c r="F26" i="1" s="1"/>
  <c r="F28" i="1" s="1"/>
  <c r="F30" i="1" s="1"/>
</calcChain>
</file>

<file path=xl/sharedStrings.xml><?xml version="1.0" encoding="utf-8"?>
<sst xmlns="http://schemas.openxmlformats.org/spreadsheetml/2006/main" count="164" uniqueCount="62">
  <si>
    <t>FINAL SUMMARY</t>
  </si>
  <si>
    <t>SECTION</t>
  </si>
  <si>
    <t>DESCRIPTION</t>
  </si>
  <si>
    <t>PAGE NO</t>
  </si>
  <si>
    <t>BUILDING WORKS</t>
  </si>
  <si>
    <t>SUB TOTAL</t>
  </si>
  <si>
    <t>14% VAT</t>
  </si>
  <si>
    <t>TOTAL TENDER AMOUNT INCLUDING 14% VAT</t>
  </si>
  <si>
    <t>PROJECT:</t>
  </si>
  <si>
    <t>SCOPE:</t>
  </si>
  <si>
    <t>10 % Contingency to be used as directed by the Principle Agent.</t>
  </si>
  <si>
    <t>AMOUNT</t>
  </si>
  <si>
    <t>TOTAL TENDER</t>
  </si>
  <si>
    <t>SECTION SUMMARY</t>
  </si>
  <si>
    <t>BILL NO 2</t>
  </si>
  <si>
    <t>BILL NO 3</t>
  </si>
  <si>
    <t xml:space="preserve">EARTHWORKS (PROVISIONAL) </t>
  </si>
  <si>
    <t>BILL NO 4</t>
  </si>
  <si>
    <t>CONCRETE, FORMWORK  AND REINFORCEMENT</t>
  </si>
  <si>
    <t>BILL NO 5</t>
  </si>
  <si>
    <t xml:space="preserve">MASONRY </t>
  </si>
  <si>
    <t>BILL NO 6</t>
  </si>
  <si>
    <t xml:space="preserve">WATERPROOFING </t>
  </si>
  <si>
    <t>BILL NO 7</t>
  </si>
  <si>
    <t>ROOF COVERINGS</t>
  </si>
  <si>
    <t>BILL NO 8</t>
  </si>
  <si>
    <t xml:space="preserve">CARPENTRY AND JOINERY </t>
  </si>
  <si>
    <t>BILL NO 9</t>
  </si>
  <si>
    <t>CEILINGS, PARTTIONS AND ACCESS FLOORING</t>
  </si>
  <si>
    <t>BILL NO 10</t>
  </si>
  <si>
    <t xml:space="preserve">IRONMONGERY  </t>
  </si>
  <si>
    <t>BILL NO 11</t>
  </si>
  <si>
    <t xml:space="preserve">METALWORK </t>
  </si>
  <si>
    <t>BILL NO 12</t>
  </si>
  <si>
    <t xml:space="preserve">PLASTERING </t>
  </si>
  <si>
    <t>BILL NO 13</t>
  </si>
  <si>
    <t>TILING</t>
  </si>
  <si>
    <t>BILL NO 14</t>
  </si>
  <si>
    <t>GLAZING</t>
  </si>
  <si>
    <t>PAINTWORK</t>
  </si>
  <si>
    <t xml:space="preserve">PROVISIONAL SUMS </t>
  </si>
  <si>
    <t>SUB TOTAL CARRIED TO FINAL SUMMARY</t>
  </si>
  <si>
    <t>Amount</t>
  </si>
  <si>
    <t>Qty Units</t>
  </si>
  <si>
    <t>BILL NO 1</t>
  </si>
  <si>
    <t>Roof replacement of RDP Houses</t>
  </si>
  <si>
    <t>ALTERATIONS</t>
  </si>
  <si>
    <t>Completion of Finishes of RDP Houses</t>
  </si>
  <si>
    <t>IRONMONGERY</t>
  </si>
  <si>
    <t xml:space="preserve">BILL NO </t>
  </si>
  <si>
    <t>Total including Contingency</t>
  </si>
  <si>
    <t xml:space="preserve">222 Rectification Project </t>
  </si>
  <si>
    <t>Illinge Township Eastern Cape</t>
  </si>
  <si>
    <t>(Illinge Township Eastern Cape)</t>
  </si>
  <si>
    <t>222 Rectification Project</t>
  </si>
  <si>
    <t>Oviston Township Eastern Cape</t>
  </si>
  <si>
    <t>222 (Oviston Township Eastern Cape)</t>
  </si>
  <si>
    <t xml:space="preserve">Demolish and rebuild </t>
  </si>
  <si>
    <t xml:space="preserve">Demolish and Rebuild </t>
  </si>
  <si>
    <t>Partially Built</t>
  </si>
  <si>
    <t>Rectification of RDP houses</t>
  </si>
  <si>
    <t>Rectification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</si>
</sst>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[$R-436]\ #,##0.00"/>
    <numFmt numFmtId="165" formatCode="&quot;R&quot;\ #,##0.00"/>
    <numFmt numFmtId="166" formatCode="_(* #,##0.00_);_(* \(#,##0.00\);_(* &quot;-&quot;??_);_(@_)"/>
    <numFmt numFmtId="167" formatCode="_(* #,##0_);_(* \(#,##0\);_(* &quot;-&quot;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2"/>
      <color indexed="8"/>
      <name val="Arial"/>
      <family val="2"/>
    </font>
    <font>
      <b/>
      <u/>
      <sz val="14"/>
      <color indexed="8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1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center"/>
      <protection locked="0"/>
    </xf>
    <xf numFmtId="2" fontId="5" fillId="0" borderId="1" xfId="1" applyNumberFormat="1" applyFont="1" applyFill="1" applyBorder="1" applyAlignment="1" applyProtection="1">
      <alignment horizontal="center"/>
      <protection locked="0"/>
    </xf>
    <xf numFmtId="1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horizontal="left"/>
    </xf>
    <xf numFmtId="0" fontId="2" fillId="0" borderId="2" xfId="0" applyFont="1" applyFill="1" applyBorder="1" applyAlignment="1" applyProtection="1">
      <alignment horizontal="center"/>
      <protection locked="0"/>
    </xf>
    <xf numFmtId="2" fontId="6" fillId="0" borderId="2" xfId="1" applyNumberFormat="1" applyFont="1" applyFill="1" applyBorder="1" applyAlignment="1" applyProtection="1">
      <alignment horizontal="center"/>
      <protection locked="0"/>
    </xf>
    <xf numFmtId="0" fontId="2" fillId="0" borderId="0" xfId="0" applyFont="1"/>
    <xf numFmtId="1" fontId="3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center"/>
      <protection locked="0"/>
    </xf>
    <xf numFmtId="2" fontId="5" fillId="0" borderId="2" xfId="1" applyNumberFormat="1" applyFont="1" applyFill="1" applyBorder="1" applyAlignment="1" applyProtection="1">
      <alignment horizontal="center"/>
      <protection locked="0"/>
    </xf>
    <xf numFmtId="0" fontId="3" fillId="0" borderId="0" xfId="0" applyFont="1"/>
    <xf numFmtId="165" fontId="3" fillId="0" borderId="0" xfId="0" applyNumberFormat="1" applyFont="1"/>
    <xf numFmtId="0" fontId="3" fillId="0" borderId="2" xfId="0" applyFont="1" applyFill="1" applyBorder="1" applyAlignment="1" applyProtection="1">
      <alignment horizontal="left"/>
    </xf>
    <xf numFmtId="0" fontId="8" fillId="0" borderId="2" xfId="0" applyFont="1" applyFill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left"/>
    </xf>
    <xf numFmtId="0" fontId="4" fillId="0" borderId="0" xfId="0" applyFont="1"/>
    <xf numFmtId="0" fontId="9" fillId="0" borderId="0" xfId="0" applyFont="1"/>
    <xf numFmtId="167" fontId="6" fillId="0" borderId="2" xfId="1" applyNumberFormat="1" applyFont="1" applyFill="1" applyBorder="1" applyProtection="1">
      <protection locked="0"/>
    </xf>
    <xf numFmtId="0" fontId="10" fillId="0" borderId="2" xfId="0" applyFont="1" applyFill="1" applyBorder="1" applyAlignment="1" applyProtection="1">
      <alignment horizontal="left"/>
    </xf>
    <xf numFmtId="1" fontId="9" fillId="0" borderId="2" xfId="0" applyNumberFormat="1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left"/>
    </xf>
    <xf numFmtId="0" fontId="9" fillId="0" borderId="2" xfId="0" applyFont="1" applyFill="1" applyBorder="1" applyAlignment="1" applyProtection="1">
      <alignment horizontal="center"/>
      <protection locked="0"/>
    </xf>
    <xf numFmtId="2" fontId="9" fillId="0" borderId="2" xfId="0" applyNumberFormat="1" applyFont="1" applyFill="1" applyBorder="1" applyAlignment="1" applyProtection="1">
      <alignment horizontal="center"/>
      <protection locked="0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1" fontId="3" fillId="0" borderId="5" xfId="0" applyNumberFormat="1" applyFont="1" applyFill="1" applyBorder="1" applyAlignment="1">
      <alignment horizontal="center"/>
    </xf>
    <xf numFmtId="0" fontId="2" fillId="0" borderId="6" xfId="0" applyFont="1" applyBorder="1"/>
    <xf numFmtId="0" fontId="2" fillId="0" borderId="5" xfId="0" applyFont="1" applyFill="1" applyBorder="1" applyAlignment="1" applyProtection="1">
      <alignment horizontal="center"/>
      <protection locked="0"/>
    </xf>
    <xf numFmtId="2" fontId="2" fillId="0" borderId="5" xfId="0" applyNumberFormat="1" applyFont="1" applyFill="1" applyBorder="1" applyAlignment="1" applyProtection="1">
      <alignment horizontal="center"/>
      <protection locked="0"/>
    </xf>
    <xf numFmtId="166" fontId="3" fillId="0" borderId="0" xfId="0" applyNumberFormat="1" applyFont="1"/>
    <xf numFmtId="0" fontId="11" fillId="0" borderId="0" xfId="0" applyFont="1"/>
    <xf numFmtId="0" fontId="12" fillId="0" borderId="0" xfId="0" applyFont="1" applyAlignment="1">
      <alignment horizontal="left"/>
    </xf>
    <xf numFmtId="0" fontId="12" fillId="0" borderId="0" xfId="0" applyFont="1"/>
    <xf numFmtId="164" fontId="11" fillId="0" borderId="0" xfId="0" applyNumberFormat="1" applyFont="1" applyFill="1"/>
    <xf numFmtId="164" fontId="6" fillId="0" borderId="2" xfId="1" applyNumberFormat="1" applyFont="1" applyFill="1" applyBorder="1" applyAlignment="1" applyProtection="1">
      <alignment horizontal="center"/>
      <protection locked="0"/>
    </xf>
    <xf numFmtId="164" fontId="5" fillId="0" borderId="2" xfId="1" applyNumberFormat="1" applyFont="1" applyFill="1" applyBorder="1" applyAlignment="1" applyProtection="1">
      <alignment horizontal="center"/>
      <protection locked="0"/>
    </xf>
    <xf numFmtId="164" fontId="9" fillId="0" borderId="3" xfId="0" applyNumberFormat="1" applyFont="1" applyFill="1" applyBorder="1" applyAlignment="1" applyProtection="1">
      <alignment horizontal="center"/>
      <protection locked="0"/>
    </xf>
    <xf numFmtId="164" fontId="2" fillId="0" borderId="5" xfId="0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Fill="1"/>
    <xf numFmtId="164" fontId="6" fillId="0" borderId="1" xfId="1" applyNumberFormat="1" applyFont="1" applyFill="1" applyBorder="1" applyAlignment="1" applyProtection="1">
      <alignment horizontal="center"/>
      <protection locked="0"/>
    </xf>
    <xf numFmtId="164" fontId="13" fillId="0" borderId="2" xfId="1" applyNumberFormat="1" applyFont="1" applyFill="1" applyBorder="1" applyAlignment="1" applyProtection="1">
      <alignment horizontal="center"/>
      <protection locked="0"/>
    </xf>
    <xf numFmtId="1" fontId="5" fillId="0" borderId="2" xfId="1" applyNumberFormat="1" applyFont="1" applyFill="1" applyBorder="1" applyAlignment="1" applyProtection="1">
      <alignment horizontal="center"/>
      <protection locked="0"/>
    </xf>
    <xf numFmtId="165" fontId="5" fillId="0" borderId="2" xfId="1" applyNumberFormat="1" applyFont="1" applyFill="1" applyBorder="1" applyAlignment="1" applyProtection="1">
      <alignment horizontal="center"/>
      <protection locked="0"/>
    </xf>
    <xf numFmtId="167" fontId="5" fillId="0" borderId="2" xfId="1" applyNumberFormat="1" applyFont="1" applyFill="1" applyBorder="1" applyAlignment="1" applyProtection="1">
      <alignment horizontal="center"/>
      <protection locked="0"/>
    </xf>
    <xf numFmtId="0" fontId="5" fillId="0" borderId="2" xfId="1" applyNumberFormat="1" applyFont="1" applyFill="1" applyBorder="1" applyAlignment="1" applyProtection="1">
      <alignment horizontal="center"/>
      <protection locked="0"/>
    </xf>
    <xf numFmtId="164" fontId="14" fillId="0" borderId="2" xfId="1" applyNumberFormat="1" applyFont="1" applyFill="1" applyBorder="1" applyAlignment="1" applyProtection="1">
      <alignment horizontal="center"/>
      <protection locked="0"/>
    </xf>
    <xf numFmtId="0" fontId="10" fillId="0" borderId="0" xfId="0" applyFont="1"/>
    <xf numFmtId="164" fontId="15" fillId="0" borderId="2" xfId="1" applyNumberFormat="1" applyFont="1" applyFill="1" applyBorder="1" applyAlignment="1" applyProtection="1">
      <alignment horizontal="center"/>
      <protection locked="0"/>
    </xf>
    <xf numFmtId="164" fontId="10" fillId="0" borderId="4" xfId="0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aldo%20Files\Betts%20Townsend%20Hotazel%20Projects\Primary%20School%20Phase%202\Primary%20School%20Phase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BCC Certificate"/>
      <sheetName val="Recovery Statement"/>
      <sheetName val="Electrical JBCC"/>
      <sheetName val="Bill Hall"/>
      <sheetName val="Section Sum Hall"/>
      <sheetName val="Bill Ablution and Computer"/>
      <sheetName val="Section Sum"/>
      <sheetName val="Final Sum"/>
      <sheetName val="Bending Schedule"/>
      <sheetName val="Platform VO1"/>
      <sheetName val="New Laboratory VO2"/>
      <sheetName val="Plaster Existing Classrooms VO3"/>
      <sheetName val="Stair VO4"/>
      <sheetName val="VO 5 Equipment"/>
      <sheetName val="VO 6 Water Tanks"/>
      <sheetName val="Paving"/>
      <sheetName val="Planter Boxes Benches etc"/>
      <sheetName val="Road"/>
      <sheetName val="Fence"/>
      <sheetName val="Attic Stock"/>
      <sheetName val="Eskalasie"/>
      <sheetName val="Extention of time P&amp;G "/>
      <sheetName val="Penalties"/>
      <sheetName val="Sheet1"/>
    </sheetNames>
    <sheetDataSet>
      <sheetData sheetId="0"/>
      <sheetData sheetId="1"/>
      <sheetData sheetId="2"/>
      <sheetData sheetId="3"/>
      <sheetData sheetId="4"/>
      <sheetData sheetId="5">
        <row r="14">
          <cell r="C14" t="str">
            <v>PRELIMINARIES AND GENERAL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89"/>
  <sheetViews>
    <sheetView zoomScale="75" zoomScaleNormal="75" workbookViewId="0">
      <pane xSplit="3" ySplit="10" topLeftCell="F32" activePane="bottomRight" state="frozen"/>
      <selection pane="topRight" activeCell="D1" sqref="D1"/>
      <selection pane="bottomLeft" activeCell="A10" sqref="A10"/>
      <selection pane="bottomRight" activeCell="H45" sqref="H45"/>
    </sheetView>
  </sheetViews>
  <sheetFormatPr defaultRowHeight="14.25" x14ac:dyDescent="0.2"/>
  <cols>
    <col min="1" max="1" width="2.7109375" style="35" customWidth="1"/>
    <col min="2" max="2" width="29" style="35" bestFit="1" customWidth="1"/>
    <col min="3" max="3" width="96.7109375" style="35" customWidth="1"/>
    <col min="4" max="4" width="15.7109375" style="35" customWidth="1"/>
    <col min="5" max="5" width="4.7109375" style="35" customWidth="1"/>
    <col min="6" max="7" width="20.7109375" style="35" customWidth="1"/>
    <col min="8" max="8" width="20.7109375" style="38" customWidth="1"/>
    <col min="9" max="9" width="19.5703125" style="35" customWidth="1"/>
    <col min="10" max="16384" width="9.140625" style="35"/>
  </cols>
  <sheetData>
    <row r="2" spans="2:9" ht="18" x14ac:dyDescent="0.25">
      <c r="B2" s="1" t="s">
        <v>8</v>
      </c>
      <c r="C2" s="36" t="s">
        <v>61</v>
      </c>
    </row>
    <row r="3" spans="2:9" ht="18" x14ac:dyDescent="0.25">
      <c r="B3" s="1"/>
      <c r="C3" s="36" t="s">
        <v>55</v>
      </c>
    </row>
    <row r="4" spans="2:9" ht="18" x14ac:dyDescent="0.25">
      <c r="B4" s="1"/>
    </row>
    <row r="5" spans="2:9" ht="18" x14ac:dyDescent="0.25">
      <c r="B5" s="2" t="s">
        <v>9</v>
      </c>
      <c r="C5" s="37" t="s">
        <v>57</v>
      </c>
    </row>
    <row r="6" spans="2:9" ht="18" x14ac:dyDescent="0.25">
      <c r="B6" s="2"/>
    </row>
    <row r="7" spans="2:9" ht="18" x14ac:dyDescent="0.25">
      <c r="B7" s="2" t="s">
        <v>13</v>
      </c>
      <c r="C7" s="37"/>
    </row>
    <row r="8" spans="2:9" ht="18.75" thickBot="1" x14ac:dyDescent="0.3">
      <c r="B8" s="2"/>
    </row>
    <row r="9" spans="2:9" ht="18" x14ac:dyDescent="0.25">
      <c r="B9" s="3"/>
      <c r="C9" s="4"/>
      <c r="D9" s="5"/>
      <c r="E9" s="6"/>
      <c r="F9" s="6"/>
      <c r="G9" s="6"/>
      <c r="H9" s="44" t="s">
        <v>12</v>
      </c>
    </row>
    <row r="10" spans="2:9" s="11" customFormat="1" ht="18" x14ac:dyDescent="0.25">
      <c r="B10" s="7" t="s">
        <v>1</v>
      </c>
      <c r="C10" s="8" t="s">
        <v>2</v>
      </c>
      <c r="D10" s="9" t="s">
        <v>3</v>
      </c>
      <c r="E10" s="10"/>
      <c r="F10" s="10" t="s">
        <v>42</v>
      </c>
      <c r="G10" s="10" t="s">
        <v>43</v>
      </c>
      <c r="H10" s="39" t="s">
        <v>11</v>
      </c>
    </row>
    <row r="11" spans="2:9" s="16" customFormat="1" ht="15.75" x14ac:dyDescent="0.25">
      <c r="B11" s="12"/>
      <c r="C11" s="13"/>
      <c r="D11" s="14"/>
      <c r="E11" s="15"/>
      <c r="F11" s="15"/>
      <c r="G11" s="15"/>
      <c r="H11" s="40"/>
    </row>
    <row r="12" spans="2:9" s="16" customFormat="1" ht="15.75" x14ac:dyDescent="0.25">
      <c r="B12" s="12"/>
      <c r="C12" s="13"/>
      <c r="D12" s="14"/>
      <c r="E12" s="15"/>
      <c r="F12" s="15"/>
      <c r="G12" s="15"/>
      <c r="H12" s="40"/>
      <c r="I12" s="17"/>
    </row>
    <row r="13" spans="2:9" s="16" customFormat="1" ht="15.75" x14ac:dyDescent="0.25">
      <c r="B13" s="12"/>
      <c r="C13" s="20" t="s">
        <v>4</v>
      </c>
      <c r="D13" s="14"/>
      <c r="E13" s="15"/>
      <c r="F13" s="15"/>
      <c r="G13" s="15"/>
      <c r="H13" s="40"/>
    </row>
    <row r="14" spans="2:9" s="16" customFormat="1" ht="15.75" x14ac:dyDescent="0.25">
      <c r="B14" s="12"/>
      <c r="C14" s="20"/>
      <c r="D14" s="14"/>
      <c r="E14" s="15"/>
      <c r="F14" s="15"/>
      <c r="G14" s="15"/>
      <c r="H14" s="40"/>
    </row>
    <row r="15" spans="2:9" s="16" customFormat="1" ht="15" x14ac:dyDescent="0.2">
      <c r="B15" s="12"/>
      <c r="C15" s="18"/>
      <c r="D15" s="14"/>
      <c r="E15" s="15"/>
      <c r="F15" s="15"/>
      <c r="G15" s="15"/>
      <c r="H15" s="40"/>
    </row>
    <row r="16" spans="2:9" s="16" customFormat="1" ht="15" x14ac:dyDescent="0.2">
      <c r="B16" s="12" t="s">
        <v>44</v>
      </c>
      <c r="C16" s="18" t="s">
        <v>16</v>
      </c>
      <c r="D16" s="14">
        <v>2</v>
      </c>
      <c r="E16" s="15"/>
      <c r="F16" s="47"/>
      <c r="G16" s="49">
        <v>38</v>
      </c>
      <c r="H16" s="40">
        <f>G16*F16</f>
        <v>0</v>
      </c>
    </row>
    <row r="17" spans="2:9" s="16" customFormat="1" ht="15" x14ac:dyDescent="0.2">
      <c r="B17" s="12"/>
      <c r="C17" s="18"/>
      <c r="D17" s="14"/>
      <c r="E17" s="15"/>
      <c r="F17" s="15"/>
      <c r="G17" s="15"/>
      <c r="H17" s="40"/>
    </row>
    <row r="18" spans="2:9" s="16" customFormat="1" ht="15" x14ac:dyDescent="0.2">
      <c r="B18" s="12" t="s">
        <v>14</v>
      </c>
      <c r="C18" s="18" t="s">
        <v>18</v>
      </c>
      <c r="D18" s="14">
        <v>5</v>
      </c>
      <c r="E18" s="15"/>
      <c r="F18" s="47"/>
      <c r="G18" s="46">
        <v>38</v>
      </c>
      <c r="H18" s="40">
        <f t="shared" ref="H18:H42" si="0">G18*F18</f>
        <v>0</v>
      </c>
    </row>
    <row r="19" spans="2:9" s="16" customFormat="1" ht="15" x14ac:dyDescent="0.2">
      <c r="B19" s="12"/>
      <c r="C19" s="18"/>
      <c r="D19" s="14"/>
      <c r="E19" s="15"/>
      <c r="F19" s="47"/>
      <c r="G19" s="46"/>
      <c r="H19" s="40"/>
    </row>
    <row r="20" spans="2:9" s="16" customFormat="1" ht="15" x14ac:dyDescent="0.2">
      <c r="B20" s="12" t="s">
        <v>15</v>
      </c>
      <c r="C20" s="18" t="s">
        <v>20</v>
      </c>
      <c r="D20" s="14">
        <v>7</v>
      </c>
      <c r="E20" s="15"/>
      <c r="F20" s="47"/>
      <c r="G20" s="46">
        <v>38</v>
      </c>
      <c r="H20" s="40">
        <f t="shared" si="0"/>
        <v>0</v>
      </c>
    </row>
    <row r="21" spans="2:9" s="16" customFormat="1" ht="15" x14ac:dyDescent="0.2">
      <c r="B21" s="12"/>
      <c r="C21" s="18"/>
      <c r="D21" s="14"/>
      <c r="E21" s="15"/>
      <c r="F21" s="47"/>
      <c r="G21" s="46"/>
      <c r="H21" s="40"/>
    </row>
    <row r="22" spans="2:9" s="16" customFormat="1" ht="15" x14ac:dyDescent="0.2">
      <c r="B22" s="12" t="s">
        <v>17</v>
      </c>
      <c r="C22" s="18" t="s">
        <v>22</v>
      </c>
      <c r="D22" s="14">
        <v>8</v>
      </c>
      <c r="E22" s="15"/>
      <c r="F22" s="47"/>
      <c r="G22" s="46">
        <v>38</v>
      </c>
      <c r="H22" s="40">
        <f t="shared" si="0"/>
        <v>0</v>
      </c>
    </row>
    <row r="23" spans="2:9" s="16" customFormat="1" ht="15" x14ac:dyDescent="0.2">
      <c r="B23" s="12"/>
      <c r="C23" s="18"/>
      <c r="D23" s="14"/>
      <c r="E23" s="15"/>
      <c r="F23" s="47"/>
      <c r="G23" s="46"/>
      <c r="H23" s="40"/>
    </row>
    <row r="24" spans="2:9" s="16" customFormat="1" ht="15" x14ac:dyDescent="0.2">
      <c r="B24" s="12" t="s">
        <v>19</v>
      </c>
      <c r="C24" s="18" t="s">
        <v>24</v>
      </c>
      <c r="D24" s="14">
        <v>9</v>
      </c>
      <c r="E24" s="15"/>
      <c r="F24" s="47"/>
      <c r="G24" s="46">
        <v>38</v>
      </c>
      <c r="H24" s="40">
        <f t="shared" si="0"/>
        <v>0</v>
      </c>
    </row>
    <row r="25" spans="2:9" s="16" customFormat="1" ht="15" x14ac:dyDescent="0.2">
      <c r="B25" s="12"/>
      <c r="C25" s="18"/>
      <c r="D25" s="14"/>
      <c r="E25" s="15"/>
      <c r="F25" s="47"/>
      <c r="G25" s="46"/>
      <c r="H25" s="40"/>
    </row>
    <row r="26" spans="2:9" s="16" customFormat="1" ht="15" x14ac:dyDescent="0.2">
      <c r="B26" s="12" t="s">
        <v>21</v>
      </c>
      <c r="C26" s="18" t="s">
        <v>26</v>
      </c>
      <c r="D26" s="14">
        <v>11</v>
      </c>
      <c r="E26" s="15"/>
      <c r="F26" s="47"/>
      <c r="G26" s="46">
        <v>38</v>
      </c>
      <c r="H26" s="40">
        <f t="shared" si="0"/>
        <v>0</v>
      </c>
    </row>
    <row r="27" spans="2:9" s="16" customFormat="1" ht="15" x14ac:dyDescent="0.2">
      <c r="B27" s="12"/>
      <c r="C27" s="18"/>
      <c r="D27" s="14"/>
      <c r="E27" s="15"/>
      <c r="F27" s="47"/>
      <c r="G27" s="46"/>
      <c r="H27" s="40"/>
    </row>
    <row r="28" spans="2:9" s="16" customFormat="1" ht="15" x14ac:dyDescent="0.2">
      <c r="B28" s="12" t="s">
        <v>23</v>
      </c>
      <c r="C28" s="18" t="s">
        <v>28</v>
      </c>
      <c r="D28" s="14">
        <v>13</v>
      </c>
      <c r="E28" s="15"/>
      <c r="F28" s="47"/>
      <c r="G28" s="46">
        <v>38</v>
      </c>
      <c r="H28" s="40">
        <f t="shared" si="0"/>
        <v>0</v>
      </c>
    </row>
    <row r="29" spans="2:9" s="16" customFormat="1" ht="15" x14ac:dyDescent="0.2">
      <c r="B29" s="12"/>
      <c r="C29" s="18"/>
      <c r="D29" s="14"/>
      <c r="E29" s="15"/>
      <c r="F29" s="47"/>
      <c r="G29" s="46"/>
      <c r="H29" s="40"/>
    </row>
    <row r="30" spans="2:9" s="16" customFormat="1" ht="15" x14ac:dyDescent="0.2">
      <c r="B30" s="12" t="s">
        <v>25</v>
      </c>
      <c r="C30" s="18" t="s">
        <v>30</v>
      </c>
      <c r="D30" s="14">
        <v>14</v>
      </c>
      <c r="E30" s="15"/>
      <c r="F30" s="47"/>
      <c r="G30" s="46">
        <v>38</v>
      </c>
      <c r="H30" s="40">
        <f t="shared" si="0"/>
        <v>0</v>
      </c>
    </row>
    <row r="31" spans="2:9" s="16" customFormat="1" ht="15" x14ac:dyDescent="0.2">
      <c r="B31" s="12"/>
      <c r="C31" s="18"/>
      <c r="D31" s="14"/>
      <c r="E31" s="15"/>
      <c r="F31" s="47"/>
      <c r="G31" s="46"/>
      <c r="H31" s="40"/>
    </row>
    <row r="32" spans="2:9" s="16" customFormat="1" ht="15" x14ac:dyDescent="0.2">
      <c r="B32" s="12" t="s">
        <v>27</v>
      </c>
      <c r="C32" s="18" t="s">
        <v>32</v>
      </c>
      <c r="D32" s="14">
        <v>15</v>
      </c>
      <c r="E32" s="15"/>
      <c r="F32" s="47"/>
      <c r="G32" s="46">
        <v>38</v>
      </c>
      <c r="H32" s="40">
        <f t="shared" si="0"/>
        <v>0</v>
      </c>
      <c r="I32" s="17"/>
    </row>
    <row r="33" spans="2:9" s="16" customFormat="1" ht="15" x14ac:dyDescent="0.2">
      <c r="B33" s="12"/>
      <c r="C33" s="18"/>
      <c r="D33" s="14"/>
      <c r="E33" s="15"/>
      <c r="F33" s="47"/>
      <c r="G33" s="46"/>
      <c r="H33" s="40"/>
    </row>
    <row r="34" spans="2:9" s="16" customFormat="1" ht="15" x14ac:dyDescent="0.2">
      <c r="B34" s="12" t="s">
        <v>29</v>
      </c>
      <c r="C34" s="18" t="s">
        <v>34</v>
      </c>
      <c r="D34" s="14">
        <v>16</v>
      </c>
      <c r="E34" s="15"/>
      <c r="F34" s="47"/>
      <c r="G34" s="46">
        <v>38</v>
      </c>
      <c r="H34" s="40">
        <f t="shared" si="0"/>
        <v>0</v>
      </c>
    </row>
    <row r="35" spans="2:9" s="16" customFormat="1" ht="15" x14ac:dyDescent="0.2">
      <c r="B35" s="12"/>
      <c r="C35" s="18"/>
      <c r="D35" s="14"/>
      <c r="E35" s="15"/>
      <c r="F35" s="47"/>
      <c r="G35" s="46"/>
      <c r="H35" s="40"/>
    </row>
    <row r="36" spans="2:9" s="16" customFormat="1" ht="15" x14ac:dyDescent="0.2">
      <c r="B36" s="12" t="s">
        <v>31</v>
      </c>
      <c r="C36" s="18" t="s">
        <v>36</v>
      </c>
      <c r="D36" s="14">
        <v>17</v>
      </c>
      <c r="E36" s="15"/>
      <c r="F36" s="47"/>
      <c r="G36" s="46">
        <v>38</v>
      </c>
      <c r="H36" s="40">
        <f t="shared" si="0"/>
        <v>0</v>
      </c>
      <c r="I36" s="17"/>
    </row>
    <row r="37" spans="2:9" s="16" customFormat="1" ht="15" x14ac:dyDescent="0.2">
      <c r="B37" s="12"/>
      <c r="C37" s="18"/>
      <c r="D37" s="14"/>
      <c r="E37" s="15"/>
      <c r="F37" s="47"/>
      <c r="G37" s="46"/>
      <c r="H37" s="40"/>
    </row>
    <row r="38" spans="2:9" s="21" customFormat="1" ht="15.75" x14ac:dyDescent="0.25">
      <c r="B38" s="12" t="s">
        <v>33</v>
      </c>
      <c r="C38" s="18" t="s">
        <v>38</v>
      </c>
      <c r="D38" s="14">
        <v>18</v>
      </c>
      <c r="E38" s="15"/>
      <c r="F38" s="47"/>
      <c r="G38" s="46">
        <v>38</v>
      </c>
      <c r="H38" s="40">
        <f t="shared" si="0"/>
        <v>0</v>
      </c>
    </row>
    <row r="39" spans="2:9" s="21" customFormat="1" ht="15.75" x14ac:dyDescent="0.25">
      <c r="B39" s="12"/>
      <c r="C39" s="18"/>
      <c r="D39" s="48"/>
      <c r="E39" s="15"/>
      <c r="F39" s="47"/>
      <c r="G39" s="46"/>
      <c r="H39" s="40"/>
    </row>
    <row r="40" spans="2:9" s="21" customFormat="1" ht="15.75" x14ac:dyDescent="0.25">
      <c r="B40" s="12" t="s">
        <v>35</v>
      </c>
      <c r="C40" s="18" t="s">
        <v>39</v>
      </c>
      <c r="D40" s="14">
        <v>20</v>
      </c>
      <c r="E40" s="15"/>
      <c r="F40" s="47"/>
      <c r="G40" s="46">
        <v>38</v>
      </c>
      <c r="H40" s="40">
        <f t="shared" si="0"/>
        <v>0</v>
      </c>
    </row>
    <row r="41" spans="2:9" s="16" customFormat="1" ht="15" x14ac:dyDescent="0.2">
      <c r="B41" s="12"/>
      <c r="C41" s="18"/>
      <c r="D41" s="14"/>
      <c r="E41" s="15"/>
      <c r="F41" s="47"/>
      <c r="G41" s="46"/>
      <c r="H41" s="40"/>
      <c r="I41" s="17"/>
    </row>
    <row r="42" spans="2:9" s="16" customFormat="1" ht="15" x14ac:dyDescent="0.2">
      <c r="B42" s="12" t="s">
        <v>37</v>
      </c>
      <c r="C42" s="18" t="s">
        <v>40</v>
      </c>
      <c r="D42" s="14">
        <v>21</v>
      </c>
      <c r="E42" s="15"/>
      <c r="F42" s="47"/>
      <c r="G42" s="46">
        <v>38</v>
      </c>
      <c r="H42" s="40">
        <f t="shared" si="0"/>
        <v>0</v>
      </c>
    </row>
    <row r="43" spans="2:9" s="16" customFormat="1" ht="18" x14ac:dyDescent="0.25">
      <c r="B43" s="12"/>
      <c r="C43" s="22"/>
      <c r="D43" s="14"/>
      <c r="E43" s="15"/>
      <c r="F43" s="47"/>
      <c r="G43" s="15"/>
      <c r="H43" s="40"/>
    </row>
    <row r="44" spans="2:9" s="16" customFormat="1" ht="18" x14ac:dyDescent="0.25">
      <c r="B44" s="12"/>
      <c r="C44" s="22"/>
      <c r="D44" s="14"/>
      <c r="E44" s="15"/>
      <c r="F44" s="47"/>
      <c r="G44" s="15"/>
      <c r="H44" s="40"/>
    </row>
    <row r="45" spans="2:9" s="11" customFormat="1" ht="18" x14ac:dyDescent="0.25">
      <c r="B45" s="7"/>
      <c r="C45" s="8" t="s">
        <v>41</v>
      </c>
      <c r="D45" s="23"/>
      <c r="E45" s="10"/>
      <c r="F45" s="45"/>
      <c r="G45" s="10"/>
      <c r="H45" s="45">
        <f>SUM(H16:H42)</f>
        <v>0</v>
      </c>
      <c r="I45" s="17"/>
    </row>
    <row r="46" spans="2:9" s="11" customFormat="1" ht="18" x14ac:dyDescent="0.25">
      <c r="B46" s="7"/>
      <c r="C46" s="8"/>
      <c r="D46" s="23"/>
      <c r="E46" s="10"/>
      <c r="F46" s="10"/>
      <c r="G46" s="10"/>
      <c r="H46" s="39"/>
    </row>
    <row r="47" spans="2:9" s="16" customFormat="1" ht="18.75" thickBot="1" x14ac:dyDescent="0.3">
      <c r="B47" s="30"/>
      <c r="C47" s="31"/>
      <c r="D47" s="32"/>
      <c r="E47" s="33"/>
      <c r="F47" s="33"/>
      <c r="G47" s="33"/>
      <c r="H47" s="42"/>
    </row>
    <row r="48" spans="2:9" s="16" customFormat="1" ht="15" x14ac:dyDescent="0.2">
      <c r="H48" s="43"/>
    </row>
    <row r="49" spans="3:8" s="16" customFormat="1" ht="15" x14ac:dyDescent="0.2">
      <c r="C49" s="34"/>
      <c r="H49" s="43"/>
    </row>
    <row r="50" spans="3:8" s="16" customFormat="1" ht="15" x14ac:dyDescent="0.2">
      <c r="C50" s="34"/>
      <c r="H50" s="43"/>
    </row>
    <row r="51" spans="3:8" s="16" customFormat="1" ht="15" x14ac:dyDescent="0.2">
      <c r="H51" s="43"/>
    </row>
    <row r="52" spans="3:8" s="16" customFormat="1" ht="15" x14ac:dyDescent="0.2">
      <c r="H52" s="43"/>
    </row>
    <row r="53" spans="3:8" s="16" customFormat="1" ht="15" x14ac:dyDescent="0.2">
      <c r="H53" s="43"/>
    </row>
    <row r="54" spans="3:8" s="16" customFormat="1" ht="15" x14ac:dyDescent="0.2">
      <c r="H54" s="43"/>
    </row>
    <row r="55" spans="3:8" s="16" customFormat="1" ht="15" x14ac:dyDescent="0.2">
      <c r="H55" s="43"/>
    </row>
    <row r="56" spans="3:8" s="16" customFormat="1" ht="15" x14ac:dyDescent="0.2">
      <c r="H56" s="43"/>
    </row>
    <row r="57" spans="3:8" s="16" customFormat="1" ht="15" x14ac:dyDescent="0.2">
      <c r="H57" s="43"/>
    </row>
    <row r="58" spans="3:8" s="16" customFormat="1" ht="15" x14ac:dyDescent="0.2">
      <c r="H58" s="43"/>
    </row>
    <row r="59" spans="3:8" s="16" customFormat="1" ht="15" x14ac:dyDescent="0.2">
      <c r="H59" s="43"/>
    </row>
    <row r="60" spans="3:8" s="16" customFormat="1" ht="15" x14ac:dyDescent="0.2">
      <c r="H60" s="43"/>
    </row>
    <row r="61" spans="3:8" s="16" customFormat="1" ht="15" x14ac:dyDescent="0.2">
      <c r="H61" s="43"/>
    </row>
    <row r="62" spans="3:8" s="16" customFormat="1" ht="15" x14ac:dyDescent="0.2">
      <c r="H62" s="43"/>
    </row>
    <row r="63" spans="3:8" s="16" customFormat="1" ht="15" x14ac:dyDescent="0.2">
      <c r="H63" s="43"/>
    </row>
    <row r="64" spans="3:8" s="16" customFormat="1" ht="15" x14ac:dyDescent="0.2">
      <c r="H64" s="43"/>
    </row>
    <row r="65" spans="8:8" s="16" customFormat="1" ht="15" x14ac:dyDescent="0.2">
      <c r="H65" s="43"/>
    </row>
    <row r="66" spans="8:8" s="16" customFormat="1" ht="15" x14ac:dyDescent="0.2">
      <c r="H66" s="43"/>
    </row>
    <row r="67" spans="8:8" s="16" customFormat="1" ht="15" x14ac:dyDescent="0.2">
      <c r="H67" s="43"/>
    </row>
    <row r="68" spans="8:8" s="16" customFormat="1" ht="15" x14ac:dyDescent="0.2">
      <c r="H68" s="43"/>
    </row>
    <row r="69" spans="8:8" s="16" customFormat="1" ht="15" x14ac:dyDescent="0.2">
      <c r="H69" s="43"/>
    </row>
    <row r="70" spans="8:8" s="16" customFormat="1" ht="15" x14ac:dyDescent="0.2">
      <c r="H70" s="43"/>
    </row>
    <row r="71" spans="8:8" s="16" customFormat="1" ht="15" x14ac:dyDescent="0.2">
      <c r="H71" s="43"/>
    </row>
    <row r="72" spans="8:8" s="16" customFormat="1" ht="15" x14ac:dyDescent="0.2">
      <c r="H72" s="43"/>
    </row>
    <row r="73" spans="8:8" s="16" customFormat="1" ht="15" x14ac:dyDescent="0.2">
      <c r="H73" s="43"/>
    </row>
    <row r="74" spans="8:8" s="16" customFormat="1" ht="15" x14ac:dyDescent="0.2">
      <c r="H74" s="43"/>
    </row>
    <row r="75" spans="8:8" s="16" customFormat="1" ht="15" x14ac:dyDescent="0.2">
      <c r="H75" s="43"/>
    </row>
    <row r="76" spans="8:8" s="16" customFormat="1" ht="15" x14ac:dyDescent="0.2">
      <c r="H76" s="43"/>
    </row>
    <row r="77" spans="8:8" s="16" customFormat="1" ht="15" x14ac:dyDescent="0.2">
      <c r="H77" s="43"/>
    </row>
    <row r="78" spans="8:8" s="16" customFormat="1" ht="15" x14ac:dyDescent="0.2">
      <c r="H78" s="43"/>
    </row>
    <row r="79" spans="8:8" s="16" customFormat="1" ht="15" x14ac:dyDescent="0.2">
      <c r="H79" s="43"/>
    </row>
    <row r="80" spans="8:8" s="16" customFormat="1" ht="15" x14ac:dyDescent="0.2">
      <c r="H80" s="43"/>
    </row>
    <row r="81" spans="8:8" s="16" customFormat="1" ht="15" x14ac:dyDescent="0.2">
      <c r="H81" s="43"/>
    </row>
    <row r="82" spans="8:8" s="16" customFormat="1" ht="15" x14ac:dyDescent="0.2">
      <c r="H82" s="43"/>
    </row>
    <row r="83" spans="8:8" s="16" customFormat="1" ht="15" x14ac:dyDescent="0.2">
      <c r="H83" s="43"/>
    </row>
    <row r="84" spans="8:8" s="16" customFormat="1" ht="15" x14ac:dyDescent="0.2">
      <c r="H84" s="43"/>
    </row>
    <row r="85" spans="8:8" s="16" customFormat="1" ht="15" x14ac:dyDescent="0.2">
      <c r="H85" s="43"/>
    </row>
    <row r="86" spans="8:8" s="16" customFormat="1" ht="15" x14ac:dyDescent="0.2">
      <c r="H86" s="43"/>
    </row>
    <row r="87" spans="8:8" s="16" customFormat="1" ht="15" x14ac:dyDescent="0.2">
      <c r="H87" s="43"/>
    </row>
    <row r="88" spans="8:8" s="16" customFormat="1" ht="15" x14ac:dyDescent="0.2">
      <c r="H88" s="43"/>
    </row>
    <row r="89" spans="8:8" s="16" customFormat="1" ht="15" x14ac:dyDescent="0.2">
      <c r="H89" s="43"/>
    </row>
  </sheetData>
  <pageMargins left="0.70866141732283472" right="0.70866141732283472" top="0.74803149606299213" bottom="0.74803149606299213" header="0.31496062992125984" footer="0.31496062992125984"/>
  <pageSetup paperSize="9" scale="6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77"/>
  <sheetViews>
    <sheetView zoomScale="75" zoomScaleNormal="75" workbookViewId="0">
      <pane xSplit="3" ySplit="10" topLeftCell="D11" activePane="bottomRight" state="frozen"/>
      <selection pane="topRight" activeCell="D1" sqref="D1"/>
      <selection pane="bottomLeft" activeCell="A10" sqref="A10"/>
      <selection pane="bottomRight" activeCell="C4" sqref="C4"/>
    </sheetView>
  </sheetViews>
  <sheetFormatPr defaultRowHeight="14.25" x14ac:dyDescent="0.2"/>
  <cols>
    <col min="1" max="1" width="2.7109375" style="35" customWidth="1"/>
    <col min="2" max="2" width="29" style="35" bestFit="1" customWidth="1"/>
    <col min="3" max="3" width="96.7109375" style="35" customWidth="1"/>
    <col min="4" max="4" width="15.7109375" style="35" customWidth="1"/>
    <col min="5" max="5" width="4.7109375" style="35" customWidth="1"/>
    <col min="6" max="7" width="20.7109375" style="35" customWidth="1"/>
    <col min="8" max="8" width="20.7109375" style="38" customWidth="1"/>
    <col min="9" max="9" width="19.5703125" style="35" customWidth="1"/>
    <col min="10" max="16384" width="9.140625" style="35"/>
  </cols>
  <sheetData>
    <row r="2" spans="2:9" ht="18" x14ac:dyDescent="0.25">
      <c r="B2" s="1" t="s">
        <v>8</v>
      </c>
      <c r="C2" s="36" t="s">
        <v>51</v>
      </c>
    </row>
    <row r="3" spans="2:9" ht="18" x14ac:dyDescent="0.25">
      <c r="B3" s="1"/>
      <c r="C3" s="36" t="s">
        <v>52</v>
      </c>
    </row>
    <row r="4" spans="2:9" ht="18" x14ac:dyDescent="0.25">
      <c r="B4" s="1"/>
    </row>
    <row r="5" spans="2:9" ht="18" x14ac:dyDescent="0.25">
      <c r="B5" s="2" t="s">
        <v>9</v>
      </c>
      <c r="C5" s="37" t="s">
        <v>45</v>
      </c>
    </row>
    <row r="6" spans="2:9" ht="18" x14ac:dyDescent="0.25">
      <c r="B6" s="2"/>
    </row>
    <row r="7" spans="2:9" ht="18" x14ac:dyDescent="0.25">
      <c r="B7" s="2" t="s">
        <v>13</v>
      </c>
      <c r="C7" s="37"/>
    </row>
    <row r="8" spans="2:9" ht="18.75" thickBot="1" x14ac:dyDescent="0.3">
      <c r="B8" s="2"/>
    </row>
    <row r="9" spans="2:9" ht="18" x14ac:dyDescent="0.25">
      <c r="B9" s="3"/>
      <c r="C9" s="4"/>
      <c r="D9" s="5"/>
      <c r="E9" s="6"/>
      <c r="F9" s="6"/>
      <c r="G9" s="6"/>
      <c r="H9" s="44" t="s">
        <v>12</v>
      </c>
    </row>
    <row r="10" spans="2:9" s="11" customFormat="1" ht="18" x14ac:dyDescent="0.25">
      <c r="B10" s="7" t="s">
        <v>1</v>
      </c>
      <c r="C10" s="8" t="s">
        <v>2</v>
      </c>
      <c r="D10" s="9" t="s">
        <v>3</v>
      </c>
      <c r="E10" s="10"/>
      <c r="F10" s="10" t="s">
        <v>42</v>
      </c>
      <c r="G10" s="10" t="s">
        <v>43</v>
      </c>
      <c r="H10" s="39" t="s">
        <v>11</v>
      </c>
    </row>
    <row r="11" spans="2:9" s="16" customFormat="1" ht="15.75" x14ac:dyDescent="0.25">
      <c r="B11" s="12"/>
      <c r="C11" s="13"/>
      <c r="D11" s="14"/>
      <c r="E11" s="15"/>
      <c r="F11" s="15"/>
      <c r="G11" s="15"/>
      <c r="H11" s="40"/>
    </row>
    <row r="12" spans="2:9" s="16" customFormat="1" ht="15.75" x14ac:dyDescent="0.25">
      <c r="B12" s="12"/>
      <c r="C12" s="13"/>
      <c r="D12" s="14"/>
      <c r="E12" s="15"/>
      <c r="F12" s="15"/>
      <c r="G12" s="15"/>
      <c r="H12" s="40"/>
      <c r="I12" s="17"/>
    </row>
    <row r="13" spans="2:9" s="16" customFormat="1" ht="15.75" x14ac:dyDescent="0.25">
      <c r="B13" s="12"/>
      <c r="C13" s="20" t="s">
        <v>4</v>
      </c>
      <c r="D13" s="14"/>
      <c r="E13" s="15"/>
      <c r="F13" s="15"/>
      <c r="G13" s="15"/>
      <c r="H13" s="40"/>
    </row>
    <row r="14" spans="2:9" s="16" customFormat="1" ht="15.75" x14ac:dyDescent="0.25">
      <c r="B14" s="12"/>
      <c r="C14" s="20"/>
      <c r="D14" s="14"/>
      <c r="E14" s="15"/>
      <c r="F14" s="15"/>
      <c r="G14" s="15"/>
      <c r="H14" s="40"/>
    </row>
    <row r="15" spans="2:9" s="16" customFormat="1" ht="15" x14ac:dyDescent="0.2">
      <c r="B15" s="12"/>
      <c r="C15" s="18"/>
      <c r="D15" s="14"/>
      <c r="E15" s="15"/>
      <c r="F15" s="15"/>
      <c r="G15" s="15"/>
      <c r="H15" s="40"/>
    </row>
    <row r="16" spans="2:9" s="16" customFormat="1" ht="15" x14ac:dyDescent="0.2">
      <c r="B16" s="12" t="s">
        <v>44</v>
      </c>
      <c r="C16" s="18" t="s">
        <v>46</v>
      </c>
      <c r="D16" s="14">
        <v>2</v>
      </c>
      <c r="E16" s="15"/>
      <c r="F16" s="47">
        <v>2720</v>
      </c>
      <c r="G16" s="49">
        <v>62</v>
      </c>
      <c r="H16" s="40">
        <f>G16*F16</f>
        <v>168640</v>
      </c>
    </row>
    <row r="17" spans="2:9" s="16" customFormat="1" ht="15" x14ac:dyDescent="0.2">
      <c r="B17" s="12"/>
      <c r="C17" s="18"/>
      <c r="D17" s="14"/>
      <c r="E17" s="15"/>
      <c r="F17" s="15"/>
      <c r="G17" s="15"/>
      <c r="H17" s="40"/>
    </row>
    <row r="18" spans="2:9" s="16" customFormat="1" ht="15" x14ac:dyDescent="0.2">
      <c r="B18" s="12" t="s">
        <v>14</v>
      </c>
      <c r="C18" s="18" t="s">
        <v>20</v>
      </c>
      <c r="D18" s="14">
        <v>4</v>
      </c>
      <c r="E18" s="15"/>
      <c r="F18" s="47">
        <v>3550</v>
      </c>
      <c r="G18" s="46">
        <v>62</v>
      </c>
      <c r="H18" s="40">
        <f t="shared" ref="H18:H30" si="0">G18*F18</f>
        <v>220100</v>
      </c>
    </row>
    <row r="19" spans="2:9" s="16" customFormat="1" ht="15" x14ac:dyDescent="0.2">
      <c r="B19" s="12"/>
      <c r="C19" s="18"/>
      <c r="D19" s="14"/>
      <c r="E19" s="15"/>
      <c r="F19" s="47"/>
      <c r="G19" s="46"/>
      <c r="H19" s="40"/>
    </row>
    <row r="20" spans="2:9" s="16" customFormat="1" ht="15" x14ac:dyDescent="0.2">
      <c r="B20" s="12" t="s">
        <v>15</v>
      </c>
      <c r="C20" s="18" t="s">
        <v>24</v>
      </c>
      <c r="D20" s="14">
        <v>5</v>
      </c>
      <c r="E20" s="15"/>
      <c r="F20" s="47">
        <v>9805</v>
      </c>
      <c r="G20" s="46">
        <v>62</v>
      </c>
      <c r="H20" s="40">
        <f t="shared" si="0"/>
        <v>607910</v>
      </c>
    </row>
    <row r="21" spans="2:9" s="16" customFormat="1" ht="15" x14ac:dyDescent="0.2">
      <c r="B21" s="12"/>
      <c r="C21" s="18"/>
      <c r="D21" s="14"/>
      <c r="E21" s="15"/>
      <c r="F21" s="47"/>
      <c r="G21" s="46"/>
      <c r="H21" s="40"/>
    </row>
    <row r="22" spans="2:9" s="16" customFormat="1" ht="15" x14ac:dyDescent="0.2">
      <c r="B22" s="12" t="s">
        <v>17</v>
      </c>
      <c r="C22" s="18" t="s">
        <v>26</v>
      </c>
      <c r="D22" s="14">
        <v>7</v>
      </c>
      <c r="E22" s="15"/>
      <c r="F22" s="47">
        <v>14360</v>
      </c>
      <c r="G22" s="46">
        <v>62</v>
      </c>
      <c r="H22" s="40">
        <f t="shared" si="0"/>
        <v>890320</v>
      </c>
    </row>
    <row r="23" spans="2:9" s="16" customFormat="1" ht="15" x14ac:dyDescent="0.2">
      <c r="B23" s="12"/>
      <c r="C23" s="18"/>
      <c r="D23" s="14"/>
      <c r="E23" s="15"/>
      <c r="F23" s="47"/>
      <c r="G23" s="46"/>
      <c r="H23" s="40"/>
    </row>
    <row r="24" spans="2:9" s="16" customFormat="1" ht="15" x14ac:dyDescent="0.2">
      <c r="B24" s="12" t="s">
        <v>19</v>
      </c>
      <c r="C24" s="18" t="s">
        <v>28</v>
      </c>
      <c r="D24" s="14">
        <v>9</v>
      </c>
      <c r="E24" s="15"/>
      <c r="F24" s="47">
        <v>8580</v>
      </c>
      <c r="G24" s="46">
        <v>62</v>
      </c>
      <c r="H24" s="40">
        <f t="shared" si="0"/>
        <v>531960</v>
      </c>
    </row>
    <row r="25" spans="2:9" s="16" customFormat="1" ht="15" x14ac:dyDescent="0.2">
      <c r="B25" s="12"/>
      <c r="C25" s="18"/>
      <c r="D25" s="14"/>
      <c r="E25" s="15"/>
      <c r="F25" s="47"/>
      <c r="G25" s="46"/>
      <c r="H25" s="40"/>
    </row>
    <row r="26" spans="2:9" s="16" customFormat="1" ht="15" x14ac:dyDescent="0.2">
      <c r="B26" s="12" t="s">
        <v>21</v>
      </c>
      <c r="C26" s="18" t="s">
        <v>34</v>
      </c>
      <c r="D26" s="14">
        <v>10</v>
      </c>
      <c r="E26" s="15"/>
      <c r="F26" s="47">
        <v>6765</v>
      </c>
      <c r="G26" s="46">
        <v>62</v>
      </c>
      <c r="H26" s="40">
        <f t="shared" si="0"/>
        <v>419430</v>
      </c>
    </row>
    <row r="27" spans="2:9" s="16" customFormat="1" ht="15" x14ac:dyDescent="0.2">
      <c r="B27" s="12"/>
      <c r="C27" s="18"/>
      <c r="D27" s="14"/>
      <c r="E27" s="15"/>
      <c r="F27" s="47"/>
      <c r="G27" s="46"/>
      <c r="H27" s="40"/>
    </row>
    <row r="28" spans="2:9" s="21" customFormat="1" ht="15.75" x14ac:dyDescent="0.25">
      <c r="B28" s="12" t="s">
        <v>23</v>
      </c>
      <c r="C28" s="18" t="s">
        <v>39</v>
      </c>
      <c r="D28" s="14">
        <v>12</v>
      </c>
      <c r="E28" s="15"/>
      <c r="F28" s="47">
        <v>7600</v>
      </c>
      <c r="G28" s="46">
        <v>62</v>
      </c>
      <c r="H28" s="40">
        <f t="shared" si="0"/>
        <v>471200</v>
      </c>
    </row>
    <row r="29" spans="2:9" s="16" customFormat="1" ht="15" x14ac:dyDescent="0.2">
      <c r="B29" s="12"/>
      <c r="C29" s="18"/>
      <c r="D29" s="14"/>
      <c r="E29" s="15"/>
      <c r="F29" s="47"/>
      <c r="G29" s="46"/>
      <c r="H29" s="40"/>
      <c r="I29" s="17"/>
    </row>
    <row r="30" spans="2:9" s="16" customFormat="1" ht="15" x14ac:dyDescent="0.2">
      <c r="B30" s="12" t="s">
        <v>25</v>
      </c>
      <c r="C30" s="18" t="s">
        <v>40</v>
      </c>
      <c r="D30" s="14">
        <v>13</v>
      </c>
      <c r="E30" s="15"/>
      <c r="F30" s="47">
        <v>20500</v>
      </c>
      <c r="G30" s="46">
        <v>62</v>
      </c>
      <c r="H30" s="40">
        <f t="shared" si="0"/>
        <v>1271000</v>
      </c>
    </row>
    <row r="31" spans="2:9" s="16" customFormat="1" ht="18" x14ac:dyDescent="0.25">
      <c r="B31" s="12"/>
      <c r="C31" s="22"/>
      <c r="D31" s="14"/>
      <c r="E31" s="15"/>
      <c r="F31" s="47"/>
      <c r="G31" s="15"/>
      <c r="H31" s="40"/>
    </row>
    <row r="32" spans="2:9" s="16" customFormat="1" ht="18" x14ac:dyDescent="0.25">
      <c r="B32" s="12"/>
      <c r="C32" s="22"/>
      <c r="D32" s="14"/>
      <c r="E32" s="15"/>
      <c r="F32" s="47"/>
      <c r="G32" s="15"/>
      <c r="H32" s="40"/>
    </row>
    <row r="33" spans="2:9" s="11" customFormat="1" ht="18" x14ac:dyDescent="0.25">
      <c r="B33" s="7"/>
      <c r="C33" s="8" t="s">
        <v>41</v>
      </c>
      <c r="D33" s="23"/>
      <c r="E33" s="10"/>
      <c r="F33" s="45">
        <f>SUM(F16:F30)</f>
        <v>73880</v>
      </c>
      <c r="G33" s="10"/>
      <c r="H33" s="45">
        <f>SUM(H16:H30)</f>
        <v>4580560</v>
      </c>
      <c r="I33" s="17"/>
    </row>
    <row r="34" spans="2:9" s="11" customFormat="1" ht="18" x14ac:dyDescent="0.25">
      <c r="B34" s="7"/>
      <c r="C34" s="8"/>
      <c r="D34" s="23"/>
      <c r="E34" s="10"/>
      <c r="F34" s="10"/>
      <c r="G34" s="10"/>
      <c r="H34" s="39"/>
    </row>
    <row r="35" spans="2:9" s="16" customFormat="1" ht="18.75" thickBot="1" x14ac:dyDescent="0.3">
      <c r="B35" s="30"/>
      <c r="C35" s="31"/>
      <c r="D35" s="32"/>
      <c r="E35" s="33"/>
      <c r="F35" s="33"/>
      <c r="G35" s="33"/>
      <c r="H35" s="42"/>
    </row>
    <row r="36" spans="2:9" s="16" customFormat="1" ht="15" x14ac:dyDescent="0.2">
      <c r="H36" s="43"/>
    </row>
    <row r="37" spans="2:9" s="16" customFormat="1" ht="15" x14ac:dyDescent="0.2">
      <c r="C37" s="34"/>
      <c r="H37" s="43"/>
    </row>
    <row r="38" spans="2:9" s="16" customFormat="1" ht="15" x14ac:dyDescent="0.2">
      <c r="C38" s="34"/>
      <c r="H38" s="43"/>
    </row>
    <row r="39" spans="2:9" s="16" customFormat="1" ht="15" x14ac:dyDescent="0.2">
      <c r="H39" s="43"/>
    </row>
    <row r="40" spans="2:9" s="16" customFormat="1" ht="15" x14ac:dyDescent="0.2">
      <c r="H40" s="43"/>
    </row>
    <row r="41" spans="2:9" s="16" customFormat="1" ht="15" x14ac:dyDescent="0.2">
      <c r="H41" s="43"/>
    </row>
    <row r="42" spans="2:9" s="16" customFormat="1" ht="15" x14ac:dyDescent="0.2">
      <c r="H42" s="43"/>
    </row>
    <row r="43" spans="2:9" s="16" customFormat="1" ht="15" x14ac:dyDescent="0.2">
      <c r="H43" s="43"/>
    </row>
    <row r="44" spans="2:9" s="16" customFormat="1" ht="15" x14ac:dyDescent="0.2">
      <c r="H44" s="43"/>
    </row>
    <row r="45" spans="2:9" s="16" customFormat="1" ht="15" x14ac:dyDescent="0.2">
      <c r="H45" s="43"/>
    </row>
    <row r="46" spans="2:9" s="16" customFormat="1" ht="15" x14ac:dyDescent="0.2">
      <c r="H46" s="43"/>
    </row>
    <row r="47" spans="2:9" s="16" customFormat="1" ht="15" x14ac:dyDescent="0.2">
      <c r="H47" s="43"/>
    </row>
    <row r="48" spans="2:9" s="16" customFormat="1" ht="15" x14ac:dyDescent="0.2">
      <c r="H48" s="43"/>
    </row>
    <row r="49" spans="8:8" s="16" customFormat="1" ht="15" x14ac:dyDescent="0.2">
      <c r="H49" s="43"/>
    </row>
    <row r="50" spans="8:8" s="16" customFormat="1" ht="15" x14ac:dyDescent="0.2">
      <c r="H50" s="43"/>
    </row>
    <row r="51" spans="8:8" s="16" customFormat="1" ht="15" x14ac:dyDescent="0.2">
      <c r="H51" s="43"/>
    </row>
    <row r="52" spans="8:8" s="16" customFormat="1" ht="15" x14ac:dyDescent="0.2">
      <c r="H52" s="43"/>
    </row>
    <row r="53" spans="8:8" s="16" customFormat="1" ht="15" x14ac:dyDescent="0.2">
      <c r="H53" s="43"/>
    </row>
    <row r="54" spans="8:8" s="16" customFormat="1" ht="15" x14ac:dyDescent="0.2">
      <c r="H54" s="43"/>
    </row>
    <row r="55" spans="8:8" s="16" customFormat="1" ht="15" x14ac:dyDescent="0.2">
      <c r="H55" s="43"/>
    </row>
    <row r="56" spans="8:8" s="16" customFormat="1" ht="15" x14ac:dyDescent="0.2">
      <c r="H56" s="43"/>
    </row>
    <row r="57" spans="8:8" s="16" customFormat="1" ht="15" x14ac:dyDescent="0.2">
      <c r="H57" s="43"/>
    </row>
    <row r="58" spans="8:8" s="16" customFormat="1" ht="15" x14ac:dyDescent="0.2">
      <c r="H58" s="43"/>
    </row>
    <row r="59" spans="8:8" s="16" customFormat="1" ht="15" x14ac:dyDescent="0.2">
      <c r="H59" s="43"/>
    </row>
    <row r="60" spans="8:8" s="16" customFormat="1" ht="15" x14ac:dyDescent="0.2">
      <c r="H60" s="43"/>
    </row>
    <row r="61" spans="8:8" s="16" customFormat="1" ht="15" x14ac:dyDescent="0.2">
      <c r="H61" s="43"/>
    </row>
    <row r="62" spans="8:8" s="16" customFormat="1" ht="15" x14ac:dyDescent="0.2">
      <c r="H62" s="43"/>
    </row>
    <row r="63" spans="8:8" s="16" customFormat="1" ht="15" x14ac:dyDescent="0.2">
      <c r="H63" s="43"/>
    </row>
    <row r="64" spans="8:8" s="16" customFormat="1" ht="15" x14ac:dyDescent="0.2">
      <c r="H64" s="43"/>
    </row>
    <row r="65" spans="8:8" s="16" customFormat="1" ht="15" x14ac:dyDescent="0.2">
      <c r="H65" s="43"/>
    </row>
    <row r="66" spans="8:8" s="16" customFormat="1" ht="15" x14ac:dyDescent="0.2">
      <c r="H66" s="43"/>
    </row>
    <row r="67" spans="8:8" s="16" customFormat="1" ht="15" x14ac:dyDescent="0.2">
      <c r="H67" s="43"/>
    </row>
    <row r="68" spans="8:8" s="16" customFormat="1" ht="15" x14ac:dyDescent="0.2">
      <c r="H68" s="43"/>
    </row>
    <row r="69" spans="8:8" s="16" customFormat="1" ht="15" x14ac:dyDescent="0.2">
      <c r="H69" s="43"/>
    </row>
    <row r="70" spans="8:8" s="16" customFormat="1" ht="15" x14ac:dyDescent="0.2">
      <c r="H70" s="43"/>
    </row>
    <row r="71" spans="8:8" s="16" customFormat="1" ht="15" x14ac:dyDescent="0.2">
      <c r="H71" s="43"/>
    </row>
    <row r="72" spans="8:8" s="16" customFormat="1" ht="15" x14ac:dyDescent="0.2">
      <c r="H72" s="43"/>
    </row>
    <row r="73" spans="8:8" s="16" customFormat="1" ht="15" x14ac:dyDescent="0.2">
      <c r="H73" s="43"/>
    </row>
    <row r="74" spans="8:8" s="16" customFormat="1" ht="15" x14ac:dyDescent="0.2">
      <c r="H74" s="43"/>
    </row>
    <row r="75" spans="8:8" s="16" customFormat="1" ht="15" x14ac:dyDescent="0.2">
      <c r="H75" s="43"/>
    </row>
    <row r="76" spans="8:8" s="16" customFormat="1" ht="15" x14ac:dyDescent="0.2">
      <c r="H76" s="43"/>
    </row>
    <row r="77" spans="8:8" s="16" customFormat="1" ht="15" x14ac:dyDescent="0.2">
      <c r="H77" s="4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85"/>
  <sheetViews>
    <sheetView zoomScale="75" zoomScaleNormal="75" workbookViewId="0">
      <pane xSplit="3" ySplit="10" topLeftCell="E26" activePane="bottomRight" state="frozen"/>
      <selection pane="topRight" activeCell="D1" sqref="D1"/>
      <selection pane="bottomLeft" activeCell="A10" sqref="A10"/>
      <selection pane="bottomRight" activeCell="G42" sqref="G42"/>
    </sheetView>
  </sheetViews>
  <sheetFormatPr defaultRowHeight="14.25" x14ac:dyDescent="0.2"/>
  <cols>
    <col min="1" max="1" width="2.7109375" style="35" customWidth="1"/>
    <col min="2" max="2" width="29" style="35" bestFit="1" customWidth="1"/>
    <col min="3" max="3" width="96.7109375" style="35" customWidth="1"/>
    <col min="4" max="4" width="15.7109375" style="35" customWidth="1"/>
    <col min="5" max="5" width="4.7109375" style="35" customWidth="1"/>
    <col min="6" max="7" width="20.7109375" style="35" customWidth="1"/>
    <col min="8" max="8" width="20.7109375" style="38" customWidth="1"/>
    <col min="9" max="9" width="19.5703125" style="35" customWidth="1"/>
    <col min="10" max="16384" width="9.140625" style="35"/>
  </cols>
  <sheetData>
    <row r="2" spans="2:9" ht="18" x14ac:dyDescent="0.25">
      <c r="B2" s="1" t="s">
        <v>8</v>
      </c>
      <c r="C2" s="36" t="s">
        <v>61</v>
      </c>
    </row>
    <row r="3" spans="2:9" ht="18" x14ac:dyDescent="0.25">
      <c r="B3" s="1"/>
      <c r="C3" s="36" t="s">
        <v>55</v>
      </c>
    </row>
    <row r="4" spans="2:9" ht="18" x14ac:dyDescent="0.25">
      <c r="B4" s="1"/>
    </row>
    <row r="5" spans="2:9" ht="18" x14ac:dyDescent="0.25">
      <c r="B5" s="2" t="s">
        <v>9</v>
      </c>
      <c r="C5" s="37" t="s">
        <v>59</v>
      </c>
    </row>
    <row r="6" spans="2:9" ht="18" x14ac:dyDescent="0.25">
      <c r="B6" s="2"/>
    </row>
    <row r="7" spans="2:9" ht="18" x14ac:dyDescent="0.25">
      <c r="B7" s="2" t="s">
        <v>13</v>
      </c>
      <c r="C7" s="37"/>
    </row>
    <row r="8" spans="2:9" ht="18.75" thickBot="1" x14ac:dyDescent="0.3">
      <c r="B8" s="2"/>
    </row>
    <row r="9" spans="2:9" ht="18" x14ac:dyDescent="0.25">
      <c r="B9" s="3"/>
      <c r="C9" s="4"/>
      <c r="D9" s="5"/>
      <c r="E9" s="6"/>
      <c r="F9" s="6"/>
      <c r="G9" s="6"/>
      <c r="H9" s="44" t="s">
        <v>12</v>
      </c>
    </row>
    <row r="10" spans="2:9" s="11" customFormat="1" ht="18" x14ac:dyDescent="0.25">
      <c r="B10" s="7" t="s">
        <v>1</v>
      </c>
      <c r="C10" s="8" t="s">
        <v>2</v>
      </c>
      <c r="D10" s="9" t="s">
        <v>3</v>
      </c>
      <c r="E10" s="10"/>
      <c r="F10" s="10" t="s">
        <v>42</v>
      </c>
      <c r="G10" s="10" t="s">
        <v>43</v>
      </c>
      <c r="H10" s="39" t="s">
        <v>11</v>
      </c>
    </row>
    <row r="11" spans="2:9" s="16" customFormat="1" ht="15.75" x14ac:dyDescent="0.25">
      <c r="B11" s="12"/>
      <c r="C11" s="13"/>
      <c r="D11" s="14"/>
      <c r="E11" s="15"/>
      <c r="F11" s="15"/>
      <c r="G11" s="15"/>
      <c r="H11" s="40"/>
    </row>
    <row r="12" spans="2:9" s="16" customFormat="1" ht="15.75" x14ac:dyDescent="0.25">
      <c r="B12" s="12"/>
      <c r="C12" s="13"/>
      <c r="D12" s="14"/>
      <c r="E12" s="15"/>
      <c r="F12" s="15"/>
      <c r="G12" s="15"/>
      <c r="H12" s="40"/>
      <c r="I12" s="17"/>
    </row>
    <row r="13" spans="2:9" s="16" customFormat="1" ht="15.75" x14ac:dyDescent="0.25">
      <c r="B13" s="12"/>
      <c r="C13" s="20" t="s">
        <v>4</v>
      </c>
      <c r="D13" s="14"/>
      <c r="E13" s="15"/>
      <c r="F13" s="15"/>
      <c r="G13" s="15"/>
      <c r="H13" s="40"/>
    </row>
    <row r="14" spans="2:9" s="16" customFormat="1" ht="15.75" x14ac:dyDescent="0.25">
      <c r="B14" s="12"/>
      <c r="C14" s="20"/>
      <c r="D14" s="14"/>
      <c r="E14" s="15"/>
      <c r="F14" s="15"/>
      <c r="G14" s="15"/>
      <c r="H14" s="40"/>
    </row>
    <row r="15" spans="2:9" s="16" customFormat="1" ht="15" x14ac:dyDescent="0.2">
      <c r="B15" s="12"/>
      <c r="C15" s="18"/>
      <c r="D15" s="14"/>
      <c r="E15" s="15"/>
      <c r="F15" s="47"/>
      <c r="G15" s="46"/>
      <c r="H15" s="40"/>
    </row>
    <row r="16" spans="2:9" s="16" customFormat="1" ht="15" x14ac:dyDescent="0.2">
      <c r="B16" s="12" t="s">
        <v>44</v>
      </c>
      <c r="C16" s="18" t="s">
        <v>20</v>
      </c>
      <c r="D16" s="14">
        <v>2</v>
      </c>
      <c r="E16" s="15"/>
      <c r="F16" s="47">
        <v>17530</v>
      </c>
      <c r="G16" s="46">
        <v>20</v>
      </c>
      <c r="H16" s="40">
        <f t="shared" ref="H16:H38" si="0">G16*F16</f>
        <v>350600</v>
      </c>
    </row>
    <row r="17" spans="2:9" s="16" customFormat="1" ht="15" x14ac:dyDescent="0.2">
      <c r="B17" s="12"/>
      <c r="C17" s="18"/>
      <c r="D17" s="14"/>
      <c r="E17" s="15"/>
      <c r="F17" s="47"/>
      <c r="G17" s="46"/>
      <c r="H17" s="40"/>
    </row>
    <row r="18" spans="2:9" s="16" customFormat="1" ht="15" x14ac:dyDescent="0.2">
      <c r="B18" s="12" t="s">
        <v>14</v>
      </c>
      <c r="C18" s="18" t="s">
        <v>22</v>
      </c>
      <c r="D18" s="14">
        <v>3</v>
      </c>
      <c r="E18" s="15"/>
      <c r="F18" s="47">
        <v>1925</v>
      </c>
      <c r="G18" s="46">
        <v>20</v>
      </c>
      <c r="H18" s="40">
        <f t="shared" si="0"/>
        <v>38500</v>
      </c>
    </row>
    <row r="19" spans="2:9" s="16" customFormat="1" ht="15" x14ac:dyDescent="0.2">
      <c r="B19" s="12"/>
      <c r="C19" s="18"/>
      <c r="D19" s="14"/>
      <c r="E19" s="15"/>
      <c r="F19" s="47"/>
      <c r="G19" s="46"/>
      <c r="H19" s="40"/>
    </row>
    <row r="20" spans="2:9" s="16" customFormat="1" ht="15" x14ac:dyDescent="0.2">
      <c r="B20" s="12" t="s">
        <v>15</v>
      </c>
      <c r="C20" s="18" t="s">
        <v>24</v>
      </c>
      <c r="D20" s="14">
        <v>4</v>
      </c>
      <c r="E20" s="15"/>
      <c r="F20" s="47"/>
      <c r="G20" s="46">
        <v>20</v>
      </c>
      <c r="H20" s="40">
        <f t="shared" si="0"/>
        <v>0</v>
      </c>
    </row>
    <row r="21" spans="2:9" s="16" customFormat="1" ht="15" x14ac:dyDescent="0.2">
      <c r="B21" s="12"/>
      <c r="C21" s="18"/>
      <c r="D21" s="14"/>
      <c r="E21" s="15"/>
      <c r="F21" s="47"/>
      <c r="G21" s="46"/>
      <c r="H21" s="40"/>
    </row>
    <row r="22" spans="2:9" s="16" customFormat="1" ht="15" x14ac:dyDescent="0.2">
      <c r="B22" s="12" t="s">
        <v>17</v>
      </c>
      <c r="C22" s="18" t="s">
        <v>26</v>
      </c>
      <c r="D22" s="14">
        <v>6</v>
      </c>
      <c r="E22" s="15"/>
      <c r="F22" s="47"/>
      <c r="G22" s="46">
        <v>20</v>
      </c>
      <c r="H22" s="40">
        <f t="shared" si="0"/>
        <v>0</v>
      </c>
    </row>
    <row r="23" spans="2:9" s="16" customFormat="1" ht="15" x14ac:dyDescent="0.2">
      <c r="B23" s="12"/>
      <c r="C23" s="18"/>
      <c r="D23" s="14"/>
      <c r="E23" s="15"/>
      <c r="F23" s="47"/>
      <c r="G23" s="46"/>
      <c r="H23" s="40"/>
    </row>
    <row r="24" spans="2:9" s="16" customFormat="1" ht="15" x14ac:dyDescent="0.2">
      <c r="B24" s="12" t="s">
        <v>19</v>
      </c>
      <c r="C24" s="18" t="s">
        <v>28</v>
      </c>
      <c r="D24" s="14">
        <v>8</v>
      </c>
      <c r="E24" s="15"/>
      <c r="F24" s="47"/>
      <c r="G24" s="46">
        <v>20</v>
      </c>
      <c r="H24" s="40">
        <f t="shared" si="0"/>
        <v>0</v>
      </c>
    </row>
    <row r="25" spans="2:9" s="16" customFormat="1" ht="15" x14ac:dyDescent="0.2">
      <c r="B25" s="12"/>
      <c r="C25" s="18"/>
      <c r="D25" s="14"/>
      <c r="E25" s="15"/>
      <c r="F25" s="47"/>
      <c r="G25" s="46"/>
      <c r="H25" s="40"/>
    </row>
    <row r="26" spans="2:9" s="16" customFormat="1" ht="15" x14ac:dyDescent="0.2">
      <c r="B26" s="12" t="s">
        <v>21</v>
      </c>
      <c r="C26" s="18" t="s">
        <v>30</v>
      </c>
      <c r="D26" s="14">
        <v>9</v>
      </c>
      <c r="E26" s="15"/>
      <c r="F26" s="47"/>
      <c r="G26" s="46">
        <v>20</v>
      </c>
      <c r="H26" s="40">
        <f t="shared" si="0"/>
        <v>0</v>
      </c>
    </row>
    <row r="27" spans="2:9" s="16" customFormat="1" ht="15" x14ac:dyDescent="0.2">
      <c r="B27" s="12"/>
      <c r="C27" s="18"/>
      <c r="D27" s="14"/>
      <c r="E27" s="15"/>
      <c r="F27" s="47"/>
      <c r="G27" s="46"/>
      <c r="H27" s="40"/>
    </row>
    <row r="28" spans="2:9" s="16" customFormat="1" ht="15" x14ac:dyDescent="0.2">
      <c r="B28" s="12" t="s">
        <v>23</v>
      </c>
      <c r="C28" s="18" t="s">
        <v>32</v>
      </c>
      <c r="D28" s="14">
        <v>10</v>
      </c>
      <c r="E28" s="15"/>
      <c r="F28" s="47"/>
      <c r="G28" s="46">
        <v>20</v>
      </c>
      <c r="H28" s="40">
        <f t="shared" si="0"/>
        <v>0</v>
      </c>
      <c r="I28" s="17"/>
    </row>
    <row r="29" spans="2:9" s="16" customFormat="1" ht="15" x14ac:dyDescent="0.2">
      <c r="B29" s="12"/>
      <c r="C29" s="18"/>
      <c r="D29" s="14"/>
      <c r="E29" s="15"/>
      <c r="F29" s="47"/>
      <c r="G29" s="46"/>
      <c r="H29" s="40"/>
    </row>
    <row r="30" spans="2:9" s="16" customFormat="1" ht="15" x14ac:dyDescent="0.2">
      <c r="B30" s="12" t="s">
        <v>25</v>
      </c>
      <c r="C30" s="18" t="s">
        <v>34</v>
      </c>
      <c r="D30" s="14">
        <v>11</v>
      </c>
      <c r="E30" s="15"/>
      <c r="F30" s="47"/>
      <c r="G30" s="46">
        <v>20</v>
      </c>
      <c r="H30" s="40">
        <f t="shared" si="0"/>
        <v>0</v>
      </c>
    </row>
    <row r="31" spans="2:9" s="16" customFormat="1" ht="15" x14ac:dyDescent="0.2">
      <c r="B31" s="12"/>
      <c r="C31" s="18"/>
      <c r="D31" s="14"/>
      <c r="E31" s="15"/>
      <c r="F31" s="47"/>
      <c r="G31" s="46"/>
      <c r="H31" s="40"/>
    </row>
    <row r="32" spans="2:9" s="16" customFormat="1" ht="15" x14ac:dyDescent="0.2">
      <c r="B32" s="12" t="s">
        <v>27</v>
      </c>
      <c r="C32" s="18" t="s">
        <v>36</v>
      </c>
      <c r="D32" s="14">
        <v>12</v>
      </c>
      <c r="E32" s="15"/>
      <c r="F32" s="47"/>
      <c r="G32" s="46">
        <v>20</v>
      </c>
      <c r="H32" s="40">
        <f t="shared" si="0"/>
        <v>0</v>
      </c>
      <c r="I32" s="17"/>
    </row>
    <row r="33" spans="2:9" s="16" customFormat="1" ht="15" x14ac:dyDescent="0.2">
      <c r="B33" s="12"/>
      <c r="C33" s="18"/>
      <c r="D33" s="14"/>
      <c r="E33" s="15"/>
      <c r="F33" s="47"/>
      <c r="G33" s="46"/>
      <c r="H33" s="40"/>
    </row>
    <row r="34" spans="2:9" s="21" customFormat="1" ht="15.75" x14ac:dyDescent="0.25">
      <c r="B34" s="12" t="s">
        <v>29</v>
      </c>
      <c r="C34" s="18" t="s">
        <v>38</v>
      </c>
      <c r="D34" s="14">
        <v>13</v>
      </c>
      <c r="E34" s="15"/>
      <c r="F34" s="47"/>
      <c r="G34" s="46">
        <v>20</v>
      </c>
      <c r="H34" s="40">
        <f t="shared" si="0"/>
        <v>0</v>
      </c>
    </row>
    <row r="35" spans="2:9" s="21" customFormat="1" ht="15.75" x14ac:dyDescent="0.25">
      <c r="B35" s="12"/>
      <c r="C35" s="18"/>
      <c r="D35" s="48"/>
      <c r="E35" s="15"/>
      <c r="F35" s="47"/>
      <c r="G35" s="46"/>
      <c r="H35" s="40"/>
    </row>
    <row r="36" spans="2:9" s="21" customFormat="1" ht="15.75" x14ac:dyDescent="0.25">
      <c r="B36" s="12" t="s">
        <v>31</v>
      </c>
      <c r="C36" s="18" t="s">
        <v>39</v>
      </c>
      <c r="D36" s="14">
        <v>15</v>
      </c>
      <c r="E36" s="15"/>
      <c r="F36" s="47"/>
      <c r="G36" s="46">
        <v>20</v>
      </c>
      <c r="H36" s="40">
        <f t="shared" si="0"/>
        <v>0</v>
      </c>
    </row>
    <row r="37" spans="2:9" s="16" customFormat="1" ht="15" x14ac:dyDescent="0.2">
      <c r="B37" s="12"/>
      <c r="C37" s="18"/>
      <c r="D37" s="14"/>
      <c r="E37" s="15"/>
      <c r="F37" s="47"/>
      <c r="G37" s="46"/>
      <c r="H37" s="40"/>
      <c r="I37" s="17"/>
    </row>
    <row r="38" spans="2:9" s="16" customFormat="1" ht="15" x14ac:dyDescent="0.2">
      <c r="B38" s="12" t="s">
        <v>33</v>
      </c>
      <c r="C38" s="18" t="s">
        <v>40</v>
      </c>
      <c r="D38" s="14">
        <v>16</v>
      </c>
      <c r="E38" s="15"/>
      <c r="F38" s="47"/>
      <c r="G38" s="46">
        <v>20</v>
      </c>
      <c r="H38" s="40">
        <f t="shared" si="0"/>
        <v>0</v>
      </c>
    </row>
    <row r="39" spans="2:9" s="16" customFormat="1" ht="18" x14ac:dyDescent="0.25">
      <c r="B39" s="12"/>
      <c r="C39" s="22"/>
      <c r="D39" s="14"/>
      <c r="E39" s="15"/>
      <c r="F39" s="47"/>
      <c r="G39" s="15"/>
      <c r="H39" s="40"/>
    </row>
    <row r="40" spans="2:9" s="16" customFormat="1" ht="18" x14ac:dyDescent="0.25">
      <c r="B40" s="12"/>
      <c r="C40" s="22"/>
      <c r="D40" s="14"/>
      <c r="E40" s="15"/>
      <c r="F40" s="47"/>
      <c r="G40" s="15"/>
      <c r="H40" s="40"/>
    </row>
    <row r="41" spans="2:9" s="11" customFormat="1" ht="18" x14ac:dyDescent="0.25">
      <c r="B41" s="7"/>
      <c r="C41" s="8" t="s">
        <v>41</v>
      </c>
      <c r="D41" s="23"/>
      <c r="E41" s="10"/>
      <c r="F41" s="45"/>
      <c r="G41" s="10"/>
      <c r="H41" s="45"/>
      <c r="I41" s="17"/>
    </row>
    <row r="42" spans="2:9" s="11" customFormat="1" ht="18" x14ac:dyDescent="0.25">
      <c r="B42" s="7"/>
      <c r="C42" s="8"/>
      <c r="D42" s="23"/>
      <c r="E42" s="10"/>
      <c r="F42" s="10"/>
      <c r="G42" s="10"/>
      <c r="H42" s="39"/>
    </row>
    <row r="43" spans="2:9" s="16" customFormat="1" ht="18.75" thickBot="1" x14ac:dyDescent="0.3">
      <c r="B43" s="30"/>
      <c r="C43" s="31"/>
      <c r="D43" s="32"/>
      <c r="E43" s="33"/>
      <c r="F43" s="33"/>
      <c r="G43" s="33"/>
      <c r="H43" s="42"/>
    </row>
    <row r="44" spans="2:9" s="16" customFormat="1" ht="15" x14ac:dyDescent="0.2">
      <c r="H44" s="43"/>
    </row>
    <row r="45" spans="2:9" s="16" customFormat="1" ht="15" x14ac:dyDescent="0.2">
      <c r="C45" s="34"/>
      <c r="H45" s="43"/>
    </row>
    <row r="46" spans="2:9" s="16" customFormat="1" ht="15" x14ac:dyDescent="0.2">
      <c r="C46" s="34"/>
      <c r="H46" s="43"/>
    </row>
    <row r="47" spans="2:9" s="16" customFormat="1" ht="15" x14ac:dyDescent="0.2">
      <c r="H47" s="43"/>
    </row>
    <row r="48" spans="2:9" s="16" customFormat="1" ht="15" x14ac:dyDescent="0.2">
      <c r="H48" s="43"/>
    </row>
    <row r="49" spans="8:8" s="16" customFormat="1" ht="15" x14ac:dyDescent="0.2">
      <c r="H49" s="43"/>
    </row>
    <row r="50" spans="8:8" s="16" customFormat="1" ht="15" x14ac:dyDescent="0.2">
      <c r="H50" s="43"/>
    </row>
    <row r="51" spans="8:8" s="16" customFormat="1" ht="15" x14ac:dyDescent="0.2">
      <c r="H51" s="43"/>
    </row>
    <row r="52" spans="8:8" s="16" customFormat="1" ht="15" x14ac:dyDescent="0.2">
      <c r="H52" s="43"/>
    </row>
    <row r="53" spans="8:8" s="16" customFormat="1" ht="15" x14ac:dyDescent="0.2">
      <c r="H53" s="43"/>
    </row>
    <row r="54" spans="8:8" s="16" customFormat="1" ht="15" x14ac:dyDescent="0.2">
      <c r="H54" s="43"/>
    </row>
    <row r="55" spans="8:8" s="16" customFormat="1" ht="15" x14ac:dyDescent="0.2">
      <c r="H55" s="43"/>
    </row>
    <row r="56" spans="8:8" s="16" customFormat="1" ht="15" x14ac:dyDescent="0.2">
      <c r="H56" s="43"/>
    </row>
    <row r="57" spans="8:8" s="16" customFormat="1" ht="15" x14ac:dyDescent="0.2">
      <c r="H57" s="43"/>
    </row>
    <row r="58" spans="8:8" s="16" customFormat="1" ht="15" x14ac:dyDescent="0.2">
      <c r="H58" s="43"/>
    </row>
    <row r="59" spans="8:8" s="16" customFormat="1" ht="15" x14ac:dyDescent="0.2">
      <c r="H59" s="43"/>
    </row>
    <row r="60" spans="8:8" s="16" customFormat="1" ht="15" x14ac:dyDescent="0.2">
      <c r="H60" s="43"/>
    </row>
    <row r="61" spans="8:8" s="16" customFormat="1" ht="15" x14ac:dyDescent="0.2">
      <c r="H61" s="43"/>
    </row>
    <row r="62" spans="8:8" s="16" customFormat="1" ht="15" x14ac:dyDescent="0.2">
      <c r="H62" s="43"/>
    </row>
    <row r="63" spans="8:8" s="16" customFormat="1" ht="15" x14ac:dyDescent="0.2">
      <c r="H63" s="43"/>
    </row>
    <row r="64" spans="8:8" s="16" customFormat="1" ht="15" x14ac:dyDescent="0.2">
      <c r="H64" s="43"/>
    </row>
    <row r="65" spans="8:8" s="16" customFormat="1" ht="15" x14ac:dyDescent="0.2">
      <c r="H65" s="43"/>
    </row>
    <row r="66" spans="8:8" s="16" customFormat="1" ht="15" x14ac:dyDescent="0.2">
      <c r="H66" s="43"/>
    </row>
    <row r="67" spans="8:8" s="16" customFormat="1" ht="15" x14ac:dyDescent="0.2">
      <c r="H67" s="43"/>
    </row>
    <row r="68" spans="8:8" s="16" customFormat="1" ht="15" x14ac:dyDescent="0.2">
      <c r="H68" s="43"/>
    </row>
    <row r="69" spans="8:8" s="16" customFormat="1" ht="15" x14ac:dyDescent="0.2">
      <c r="H69" s="43"/>
    </row>
    <row r="70" spans="8:8" s="16" customFormat="1" ht="15" x14ac:dyDescent="0.2">
      <c r="H70" s="43"/>
    </row>
    <row r="71" spans="8:8" s="16" customFormat="1" ht="15" x14ac:dyDescent="0.2">
      <c r="H71" s="43"/>
    </row>
    <row r="72" spans="8:8" s="16" customFormat="1" ht="15" x14ac:dyDescent="0.2">
      <c r="H72" s="43"/>
    </row>
    <row r="73" spans="8:8" s="16" customFormat="1" ht="15" x14ac:dyDescent="0.2">
      <c r="H73" s="43"/>
    </row>
    <row r="74" spans="8:8" s="16" customFormat="1" ht="15" x14ac:dyDescent="0.2">
      <c r="H74" s="43"/>
    </row>
    <row r="75" spans="8:8" s="16" customFormat="1" ht="15" x14ac:dyDescent="0.2">
      <c r="H75" s="43"/>
    </row>
    <row r="76" spans="8:8" s="16" customFormat="1" ht="15" x14ac:dyDescent="0.2">
      <c r="H76" s="43"/>
    </row>
    <row r="77" spans="8:8" s="16" customFormat="1" ht="15" x14ac:dyDescent="0.2">
      <c r="H77" s="43"/>
    </row>
    <row r="78" spans="8:8" s="16" customFormat="1" ht="15" x14ac:dyDescent="0.2">
      <c r="H78" s="43"/>
    </row>
    <row r="79" spans="8:8" s="16" customFormat="1" ht="15" x14ac:dyDescent="0.2">
      <c r="H79" s="43"/>
    </row>
    <row r="80" spans="8:8" s="16" customFormat="1" ht="15" x14ac:dyDescent="0.2">
      <c r="H80" s="43"/>
    </row>
    <row r="81" spans="8:8" s="16" customFormat="1" ht="15" x14ac:dyDescent="0.2">
      <c r="H81" s="43"/>
    </row>
    <row r="82" spans="8:8" s="16" customFormat="1" ht="15" x14ac:dyDescent="0.2">
      <c r="H82" s="43"/>
    </row>
    <row r="83" spans="8:8" s="16" customFormat="1" ht="15" x14ac:dyDescent="0.2">
      <c r="H83" s="43"/>
    </row>
    <row r="84" spans="8:8" s="16" customFormat="1" ht="15" x14ac:dyDescent="0.2">
      <c r="H84" s="43"/>
    </row>
    <row r="85" spans="8:8" s="16" customFormat="1" ht="15" x14ac:dyDescent="0.2">
      <c r="H85" s="43"/>
    </row>
  </sheetData>
  <pageMargins left="0.70866141732283472" right="0.70866141732283472" top="0.74803149606299213" bottom="0.74803149606299213" header="0.31496062992125984" footer="0.31496062992125984"/>
  <pageSetup paperSize="9" scale="62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79"/>
  <sheetViews>
    <sheetView zoomScale="75" zoomScaleNormal="75" workbookViewId="0">
      <pane xSplit="3" ySplit="10" topLeftCell="D11" activePane="bottomRight" state="frozen"/>
      <selection pane="topRight" activeCell="D1" sqref="D1"/>
      <selection pane="bottomLeft" activeCell="A10" sqref="A10"/>
      <selection pane="bottomRight" activeCell="C7" sqref="C7"/>
    </sheetView>
  </sheetViews>
  <sheetFormatPr defaultRowHeight="14.25" x14ac:dyDescent="0.2"/>
  <cols>
    <col min="1" max="1" width="2.7109375" style="35" customWidth="1"/>
    <col min="2" max="2" width="29" style="35" bestFit="1" customWidth="1"/>
    <col min="3" max="3" width="96.7109375" style="35" customWidth="1"/>
    <col min="4" max="4" width="15.7109375" style="35" customWidth="1"/>
    <col min="5" max="5" width="4.7109375" style="35" customWidth="1"/>
    <col min="6" max="7" width="20.7109375" style="35" customWidth="1"/>
    <col min="8" max="8" width="20.7109375" style="38" customWidth="1"/>
    <col min="9" max="9" width="19.5703125" style="35" customWidth="1"/>
    <col min="10" max="16384" width="9.140625" style="35"/>
  </cols>
  <sheetData>
    <row r="2" spans="2:9" ht="18" x14ac:dyDescent="0.25">
      <c r="B2" s="1" t="s">
        <v>8</v>
      </c>
      <c r="C2" s="36" t="s">
        <v>54</v>
      </c>
    </row>
    <row r="3" spans="2:9" ht="18" x14ac:dyDescent="0.25">
      <c r="B3" s="1"/>
      <c r="C3" s="37" t="s">
        <v>53</v>
      </c>
    </row>
    <row r="4" spans="2:9" ht="18" x14ac:dyDescent="0.25">
      <c r="B4" s="1"/>
    </row>
    <row r="5" spans="2:9" ht="18" x14ac:dyDescent="0.25">
      <c r="B5" s="2" t="s">
        <v>9</v>
      </c>
      <c r="C5" s="37" t="s">
        <v>47</v>
      </c>
    </row>
    <row r="6" spans="2:9" ht="18" x14ac:dyDescent="0.25">
      <c r="B6" s="2"/>
    </row>
    <row r="7" spans="2:9" ht="18" x14ac:dyDescent="0.25">
      <c r="B7" s="2" t="s">
        <v>13</v>
      </c>
      <c r="C7" s="37"/>
    </row>
    <row r="8" spans="2:9" ht="18.75" thickBot="1" x14ac:dyDescent="0.3">
      <c r="B8" s="2"/>
    </row>
    <row r="9" spans="2:9" ht="18" x14ac:dyDescent="0.25">
      <c r="B9" s="3"/>
      <c r="C9" s="4"/>
      <c r="D9" s="5"/>
      <c r="E9" s="6"/>
      <c r="F9" s="6"/>
      <c r="G9" s="6"/>
      <c r="H9" s="44" t="s">
        <v>12</v>
      </c>
    </row>
    <row r="10" spans="2:9" s="11" customFormat="1" ht="18" x14ac:dyDescent="0.25">
      <c r="B10" s="7" t="s">
        <v>1</v>
      </c>
      <c r="C10" s="8" t="s">
        <v>2</v>
      </c>
      <c r="D10" s="9" t="s">
        <v>3</v>
      </c>
      <c r="E10" s="10"/>
      <c r="F10" s="10" t="s">
        <v>42</v>
      </c>
      <c r="G10" s="10" t="s">
        <v>43</v>
      </c>
      <c r="H10" s="39" t="s">
        <v>11</v>
      </c>
    </row>
    <row r="11" spans="2:9" s="16" customFormat="1" ht="15.75" x14ac:dyDescent="0.25">
      <c r="B11" s="12"/>
      <c r="C11" s="13"/>
      <c r="D11" s="14"/>
      <c r="E11" s="15"/>
      <c r="F11" s="15"/>
      <c r="G11" s="15"/>
      <c r="H11" s="40"/>
    </row>
    <row r="12" spans="2:9" s="16" customFormat="1" ht="15.75" x14ac:dyDescent="0.25">
      <c r="B12" s="12"/>
      <c r="C12" s="13"/>
      <c r="D12" s="14"/>
      <c r="E12" s="15"/>
      <c r="F12" s="15"/>
      <c r="G12" s="15"/>
      <c r="H12" s="40"/>
      <c r="I12" s="17"/>
    </row>
    <row r="13" spans="2:9" s="16" customFormat="1" ht="15.75" x14ac:dyDescent="0.25">
      <c r="B13" s="12"/>
      <c r="C13" s="20" t="s">
        <v>4</v>
      </c>
      <c r="D13" s="14"/>
      <c r="E13" s="15"/>
      <c r="F13" s="15"/>
      <c r="G13" s="15"/>
      <c r="H13" s="40"/>
    </row>
    <row r="14" spans="2:9" s="16" customFormat="1" ht="15.75" x14ac:dyDescent="0.25">
      <c r="B14" s="12"/>
      <c r="C14" s="20"/>
      <c r="D14" s="14"/>
      <c r="E14" s="15"/>
      <c r="F14" s="15"/>
      <c r="G14" s="15"/>
      <c r="H14" s="40"/>
    </row>
    <row r="15" spans="2:9" s="16" customFormat="1" ht="15" x14ac:dyDescent="0.2">
      <c r="B15" s="12"/>
      <c r="C15" s="18"/>
      <c r="D15" s="14"/>
      <c r="E15" s="15"/>
      <c r="F15" s="15"/>
      <c r="G15" s="15"/>
      <c r="H15" s="40"/>
    </row>
    <row r="16" spans="2:9" s="16" customFormat="1" ht="15" x14ac:dyDescent="0.2">
      <c r="B16" s="12" t="s">
        <v>44</v>
      </c>
      <c r="C16" s="18" t="s">
        <v>20</v>
      </c>
      <c r="D16" s="14">
        <v>2</v>
      </c>
      <c r="E16" s="15"/>
      <c r="F16" s="47">
        <v>3550</v>
      </c>
      <c r="G16" s="46">
        <v>36</v>
      </c>
      <c r="H16" s="40">
        <f t="shared" ref="H16:H32" si="0">G16*F16</f>
        <v>127800</v>
      </c>
    </row>
    <row r="17" spans="2:9" s="16" customFormat="1" ht="15" x14ac:dyDescent="0.2">
      <c r="B17" s="12"/>
      <c r="C17" s="18"/>
      <c r="D17" s="14"/>
      <c r="E17" s="15"/>
      <c r="F17" s="47"/>
      <c r="G17" s="46"/>
      <c r="H17" s="40"/>
    </row>
    <row r="18" spans="2:9" s="16" customFormat="1" ht="15" x14ac:dyDescent="0.2">
      <c r="B18" s="12" t="s">
        <v>14</v>
      </c>
      <c r="C18" s="18" t="s">
        <v>24</v>
      </c>
      <c r="D18" s="14">
        <v>3</v>
      </c>
      <c r="E18" s="15"/>
      <c r="F18" s="47">
        <v>9805</v>
      </c>
      <c r="G18" s="46">
        <v>36</v>
      </c>
      <c r="H18" s="40">
        <f t="shared" si="0"/>
        <v>352980</v>
      </c>
    </row>
    <row r="19" spans="2:9" s="16" customFormat="1" ht="15" x14ac:dyDescent="0.2">
      <c r="B19" s="12"/>
      <c r="C19" s="18"/>
      <c r="D19" s="14"/>
      <c r="E19" s="15"/>
      <c r="F19" s="47"/>
      <c r="G19" s="46"/>
      <c r="H19" s="40"/>
    </row>
    <row r="20" spans="2:9" s="16" customFormat="1" ht="15" x14ac:dyDescent="0.2">
      <c r="B20" s="12" t="s">
        <v>15</v>
      </c>
      <c r="C20" s="18" t="s">
        <v>26</v>
      </c>
      <c r="D20" s="14">
        <v>5</v>
      </c>
      <c r="E20" s="15"/>
      <c r="F20" s="47">
        <v>14360</v>
      </c>
      <c r="G20" s="46">
        <v>36</v>
      </c>
      <c r="H20" s="40">
        <f t="shared" si="0"/>
        <v>516960</v>
      </c>
    </row>
    <row r="21" spans="2:9" s="16" customFormat="1" ht="15" x14ac:dyDescent="0.2">
      <c r="B21" s="12"/>
      <c r="C21" s="18"/>
      <c r="D21" s="14"/>
      <c r="E21" s="15"/>
      <c r="F21" s="47"/>
      <c r="G21" s="46"/>
      <c r="H21" s="40"/>
    </row>
    <row r="22" spans="2:9" s="16" customFormat="1" ht="15" x14ac:dyDescent="0.2">
      <c r="B22" s="12" t="s">
        <v>17</v>
      </c>
      <c r="C22" s="18" t="s">
        <v>28</v>
      </c>
      <c r="D22" s="14">
        <v>7</v>
      </c>
      <c r="E22" s="15"/>
      <c r="F22" s="47">
        <v>8580</v>
      </c>
      <c r="G22" s="46">
        <v>36</v>
      </c>
      <c r="H22" s="40">
        <f t="shared" si="0"/>
        <v>308880</v>
      </c>
    </row>
    <row r="23" spans="2:9" s="16" customFormat="1" ht="15" x14ac:dyDescent="0.2">
      <c r="B23" s="12"/>
      <c r="C23" s="18"/>
      <c r="D23" s="14"/>
      <c r="E23" s="15"/>
      <c r="F23" s="47"/>
      <c r="G23" s="46"/>
      <c r="H23" s="40"/>
    </row>
    <row r="24" spans="2:9" s="16" customFormat="1" ht="15" x14ac:dyDescent="0.2">
      <c r="B24" s="12" t="s">
        <v>19</v>
      </c>
      <c r="C24" s="18" t="s">
        <v>48</v>
      </c>
      <c r="D24" s="14">
        <v>8</v>
      </c>
      <c r="E24" s="15"/>
      <c r="F24" s="47">
        <v>755</v>
      </c>
      <c r="G24" s="46">
        <v>36</v>
      </c>
      <c r="H24" s="40">
        <f t="shared" si="0"/>
        <v>27180</v>
      </c>
    </row>
    <row r="25" spans="2:9" s="16" customFormat="1" ht="15" x14ac:dyDescent="0.2">
      <c r="B25" s="12"/>
      <c r="C25" s="18"/>
      <c r="D25" s="14"/>
      <c r="E25" s="15"/>
      <c r="F25" s="47"/>
      <c r="G25" s="46"/>
      <c r="H25" s="40"/>
    </row>
    <row r="26" spans="2:9" s="16" customFormat="1" ht="15" x14ac:dyDescent="0.2">
      <c r="B26" s="12" t="s">
        <v>21</v>
      </c>
      <c r="C26" s="18" t="s">
        <v>34</v>
      </c>
      <c r="D26" s="14">
        <v>9</v>
      </c>
      <c r="E26" s="15"/>
      <c r="F26" s="47">
        <v>9245</v>
      </c>
      <c r="G26" s="46">
        <v>36</v>
      </c>
      <c r="H26" s="40">
        <f t="shared" si="0"/>
        <v>332820</v>
      </c>
    </row>
    <row r="27" spans="2:9" s="16" customFormat="1" ht="15" x14ac:dyDescent="0.2">
      <c r="B27" s="12"/>
      <c r="C27" s="18"/>
      <c r="D27" s="14"/>
      <c r="E27" s="15"/>
      <c r="F27" s="47"/>
      <c r="G27" s="46"/>
      <c r="H27" s="40"/>
    </row>
    <row r="28" spans="2:9" s="16" customFormat="1" ht="15" x14ac:dyDescent="0.2">
      <c r="B28" s="12" t="s">
        <v>23</v>
      </c>
      <c r="C28" s="18" t="s">
        <v>36</v>
      </c>
      <c r="D28" s="14">
        <v>10</v>
      </c>
      <c r="E28" s="15"/>
      <c r="F28" s="47">
        <v>460</v>
      </c>
      <c r="G28" s="46">
        <v>36</v>
      </c>
      <c r="H28" s="40">
        <f t="shared" si="0"/>
        <v>16560</v>
      </c>
    </row>
    <row r="29" spans="2:9" s="16" customFormat="1" ht="15" x14ac:dyDescent="0.2">
      <c r="B29" s="12"/>
      <c r="C29" s="18"/>
      <c r="D29" s="14"/>
      <c r="E29" s="15"/>
      <c r="F29" s="47"/>
      <c r="G29" s="46"/>
      <c r="H29" s="40"/>
    </row>
    <row r="30" spans="2:9" s="21" customFormat="1" ht="15.75" x14ac:dyDescent="0.25">
      <c r="B30" s="12" t="s">
        <v>25</v>
      </c>
      <c r="C30" s="18" t="s">
        <v>39</v>
      </c>
      <c r="D30" s="14">
        <v>12</v>
      </c>
      <c r="E30" s="15"/>
      <c r="F30" s="47">
        <v>7600</v>
      </c>
      <c r="G30" s="46">
        <v>36</v>
      </c>
      <c r="H30" s="40">
        <f t="shared" si="0"/>
        <v>273600</v>
      </c>
    </row>
    <row r="31" spans="2:9" s="16" customFormat="1" ht="15" x14ac:dyDescent="0.2">
      <c r="B31" s="12"/>
      <c r="C31" s="18"/>
      <c r="D31" s="14"/>
      <c r="E31" s="15"/>
      <c r="F31" s="47"/>
      <c r="G31" s="46"/>
      <c r="H31" s="40"/>
      <c r="I31" s="17"/>
    </row>
    <row r="32" spans="2:9" s="16" customFormat="1" ht="15" x14ac:dyDescent="0.2">
      <c r="B32" s="12" t="s">
        <v>49</v>
      </c>
      <c r="C32" s="18" t="s">
        <v>40</v>
      </c>
      <c r="D32" s="14">
        <v>13</v>
      </c>
      <c r="E32" s="15"/>
      <c r="F32" s="47">
        <v>25500</v>
      </c>
      <c r="G32" s="46">
        <v>36</v>
      </c>
      <c r="H32" s="40">
        <f t="shared" si="0"/>
        <v>918000</v>
      </c>
    </row>
    <row r="33" spans="2:9" s="16" customFormat="1" ht="18" x14ac:dyDescent="0.25">
      <c r="B33" s="12"/>
      <c r="C33" s="22"/>
      <c r="D33" s="14"/>
      <c r="E33" s="15"/>
      <c r="F33" s="47"/>
      <c r="G33" s="15"/>
      <c r="H33" s="40"/>
    </row>
    <row r="34" spans="2:9" s="16" customFormat="1" ht="18" x14ac:dyDescent="0.25">
      <c r="B34" s="12"/>
      <c r="C34" s="22"/>
      <c r="D34" s="14"/>
      <c r="E34" s="15"/>
      <c r="F34" s="47"/>
      <c r="G34" s="15"/>
      <c r="H34" s="40"/>
    </row>
    <row r="35" spans="2:9" s="11" customFormat="1" ht="18" x14ac:dyDescent="0.25">
      <c r="B35" s="7"/>
      <c r="C35" s="8" t="s">
        <v>41</v>
      </c>
      <c r="D35" s="23"/>
      <c r="E35" s="10"/>
      <c r="F35" s="45">
        <f>SUM(F16:F32)</f>
        <v>79855</v>
      </c>
      <c r="G35" s="10"/>
      <c r="H35" s="45">
        <f>SUM(H16:H32)</f>
        <v>2874780</v>
      </c>
      <c r="I35" s="17"/>
    </row>
    <row r="36" spans="2:9" s="11" customFormat="1" ht="18" x14ac:dyDescent="0.25">
      <c r="B36" s="7"/>
      <c r="C36" s="8"/>
      <c r="D36" s="23"/>
      <c r="E36" s="10"/>
      <c r="F36" s="10"/>
      <c r="G36" s="10"/>
      <c r="H36" s="39"/>
    </row>
    <row r="37" spans="2:9" s="16" customFormat="1" ht="18.75" thickBot="1" x14ac:dyDescent="0.3">
      <c r="B37" s="30"/>
      <c r="C37" s="31"/>
      <c r="D37" s="32"/>
      <c r="E37" s="33"/>
      <c r="F37" s="33"/>
      <c r="G37" s="33"/>
      <c r="H37" s="42"/>
    </row>
    <row r="38" spans="2:9" s="16" customFormat="1" ht="15" x14ac:dyDescent="0.2">
      <c r="H38" s="43"/>
    </row>
    <row r="39" spans="2:9" s="16" customFormat="1" ht="15" x14ac:dyDescent="0.2">
      <c r="C39" s="34"/>
      <c r="H39" s="43"/>
    </row>
    <row r="40" spans="2:9" s="16" customFormat="1" ht="15" x14ac:dyDescent="0.2">
      <c r="C40" s="34"/>
      <c r="H40" s="43"/>
    </row>
    <row r="41" spans="2:9" s="16" customFormat="1" ht="15" x14ac:dyDescent="0.2">
      <c r="H41" s="43"/>
    </row>
    <row r="42" spans="2:9" s="16" customFormat="1" ht="15" x14ac:dyDescent="0.2">
      <c r="H42" s="43"/>
    </row>
    <row r="43" spans="2:9" s="16" customFormat="1" ht="15" x14ac:dyDescent="0.2">
      <c r="H43" s="43"/>
    </row>
    <row r="44" spans="2:9" s="16" customFormat="1" ht="15" x14ac:dyDescent="0.2">
      <c r="H44" s="43"/>
    </row>
    <row r="45" spans="2:9" s="16" customFormat="1" ht="15" x14ac:dyDescent="0.2">
      <c r="H45" s="43"/>
    </row>
    <row r="46" spans="2:9" s="16" customFormat="1" ht="15" x14ac:dyDescent="0.2">
      <c r="H46" s="43"/>
    </row>
    <row r="47" spans="2:9" s="16" customFormat="1" ht="15" x14ac:dyDescent="0.2">
      <c r="H47" s="43"/>
    </row>
    <row r="48" spans="2:9" s="16" customFormat="1" ht="15" x14ac:dyDescent="0.2">
      <c r="H48" s="43"/>
    </row>
    <row r="49" spans="8:8" s="16" customFormat="1" ht="15" x14ac:dyDescent="0.2">
      <c r="H49" s="43"/>
    </row>
    <row r="50" spans="8:8" s="16" customFormat="1" ht="15" x14ac:dyDescent="0.2">
      <c r="H50" s="43"/>
    </row>
    <row r="51" spans="8:8" s="16" customFormat="1" ht="15" x14ac:dyDescent="0.2">
      <c r="H51" s="43"/>
    </row>
    <row r="52" spans="8:8" s="16" customFormat="1" ht="15" x14ac:dyDescent="0.2">
      <c r="H52" s="43"/>
    </row>
    <row r="53" spans="8:8" s="16" customFormat="1" ht="15" x14ac:dyDescent="0.2">
      <c r="H53" s="43"/>
    </row>
    <row r="54" spans="8:8" s="16" customFormat="1" ht="15" x14ac:dyDescent="0.2">
      <c r="H54" s="43"/>
    </row>
    <row r="55" spans="8:8" s="16" customFormat="1" ht="15" x14ac:dyDescent="0.2">
      <c r="H55" s="43"/>
    </row>
    <row r="56" spans="8:8" s="16" customFormat="1" ht="15" x14ac:dyDescent="0.2">
      <c r="H56" s="43"/>
    </row>
    <row r="57" spans="8:8" s="16" customFormat="1" ht="15" x14ac:dyDescent="0.2">
      <c r="H57" s="43"/>
    </row>
    <row r="58" spans="8:8" s="16" customFormat="1" ht="15" x14ac:dyDescent="0.2">
      <c r="H58" s="43"/>
    </row>
    <row r="59" spans="8:8" s="16" customFormat="1" ht="15" x14ac:dyDescent="0.2">
      <c r="H59" s="43"/>
    </row>
    <row r="60" spans="8:8" s="16" customFormat="1" ht="15" x14ac:dyDescent="0.2">
      <c r="H60" s="43"/>
    </row>
    <row r="61" spans="8:8" s="16" customFormat="1" ht="15" x14ac:dyDescent="0.2">
      <c r="H61" s="43"/>
    </row>
    <row r="62" spans="8:8" s="16" customFormat="1" ht="15" x14ac:dyDescent="0.2">
      <c r="H62" s="43"/>
    </row>
    <row r="63" spans="8:8" s="16" customFormat="1" ht="15" x14ac:dyDescent="0.2">
      <c r="H63" s="43"/>
    </row>
    <row r="64" spans="8:8" s="16" customFormat="1" ht="15" x14ac:dyDescent="0.2">
      <c r="H64" s="43"/>
    </row>
    <row r="65" spans="8:8" s="16" customFormat="1" ht="15" x14ac:dyDescent="0.2">
      <c r="H65" s="43"/>
    </row>
    <row r="66" spans="8:8" s="16" customFormat="1" ht="15" x14ac:dyDescent="0.2">
      <c r="H66" s="43"/>
    </row>
    <row r="67" spans="8:8" s="16" customFormat="1" ht="15" x14ac:dyDescent="0.2">
      <c r="H67" s="43"/>
    </row>
    <row r="68" spans="8:8" s="16" customFormat="1" ht="15" x14ac:dyDescent="0.2">
      <c r="H68" s="43"/>
    </row>
    <row r="69" spans="8:8" s="16" customFormat="1" ht="15" x14ac:dyDescent="0.2">
      <c r="H69" s="43"/>
    </row>
    <row r="70" spans="8:8" s="16" customFormat="1" ht="15" x14ac:dyDescent="0.2">
      <c r="H70" s="43"/>
    </row>
    <row r="71" spans="8:8" s="16" customFormat="1" ht="15" x14ac:dyDescent="0.2">
      <c r="H71" s="43"/>
    </row>
    <row r="72" spans="8:8" s="16" customFormat="1" ht="15" x14ac:dyDescent="0.2">
      <c r="H72" s="43"/>
    </row>
    <row r="73" spans="8:8" s="16" customFormat="1" ht="15" x14ac:dyDescent="0.2">
      <c r="H73" s="43"/>
    </row>
    <row r="74" spans="8:8" s="16" customFormat="1" ht="15" x14ac:dyDescent="0.2">
      <c r="H74" s="43"/>
    </row>
    <row r="75" spans="8:8" s="16" customFormat="1" ht="15" x14ac:dyDescent="0.2">
      <c r="H75" s="43"/>
    </row>
    <row r="76" spans="8:8" s="16" customFormat="1" ht="15" x14ac:dyDescent="0.2">
      <c r="H76" s="43"/>
    </row>
    <row r="77" spans="8:8" s="16" customFormat="1" ht="15" x14ac:dyDescent="0.2">
      <c r="H77" s="43"/>
    </row>
    <row r="78" spans="8:8" s="16" customFormat="1" ht="15" x14ac:dyDescent="0.2">
      <c r="H78" s="43"/>
    </row>
    <row r="79" spans="8:8" s="16" customFormat="1" ht="15" x14ac:dyDescent="0.2">
      <c r="H79" s="43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73"/>
  <sheetViews>
    <sheetView tabSelected="1" topLeftCell="A7" zoomScale="75" zoomScaleNormal="75" workbookViewId="0">
      <selection activeCell="C28" sqref="C28"/>
    </sheetView>
  </sheetViews>
  <sheetFormatPr defaultRowHeight="14.25" x14ac:dyDescent="0.2"/>
  <cols>
    <col min="1" max="1" width="2.7109375" style="35" customWidth="1"/>
    <col min="2" max="2" width="16" style="35" customWidth="1"/>
    <col min="3" max="3" width="96.7109375" style="35" customWidth="1"/>
    <col min="4" max="4" width="15.7109375" style="35" customWidth="1"/>
    <col min="5" max="5" width="4.7109375" style="35" customWidth="1"/>
    <col min="6" max="6" width="28.7109375" style="38" customWidth="1"/>
    <col min="7" max="7" width="19.5703125" style="35" customWidth="1"/>
    <col min="8" max="16384" width="9.140625" style="35"/>
  </cols>
  <sheetData>
    <row r="2" spans="2:7" ht="18" x14ac:dyDescent="0.25">
      <c r="B2" s="1" t="s">
        <v>8</v>
      </c>
      <c r="C2" s="36" t="s">
        <v>56</v>
      </c>
    </row>
    <row r="3" spans="2:7" ht="18" x14ac:dyDescent="0.25">
      <c r="B3" s="1"/>
    </row>
    <row r="4" spans="2:7" ht="18" x14ac:dyDescent="0.25">
      <c r="B4" s="2" t="s">
        <v>9</v>
      </c>
      <c r="C4" s="37" t="s">
        <v>60</v>
      </c>
    </row>
    <row r="5" spans="2:7" ht="18" x14ac:dyDescent="0.25">
      <c r="B5" s="2"/>
    </row>
    <row r="6" spans="2:7" ht="18" x14ac:dyDescent="0.25">
      <c r="B6" s="2" t="s">
        <v>0</v>
      </c>
    </row>
    <row r="7" spans="2:7" ht="18.75" thickBot="1" x14ac:dyDescent="0.3">
      <c r="B7" s="2"/>
    </row>
    <row r="8" spans="2:7" ht="18" x14ac:dyDescent="0.25">
      <c r="B8" s="3"/>
      <c r="C8" s="4"/>
      <c r="D8" s="5"/>
      <c r="E8" s="6"/>
      <c r="F8" s="44" t="s">
        <v>12</v>
      </c>
    </row>
    <row r="9" spans="2:7" s="11" customFormat="1" ht="18" x14ac:dyDescent="0.25">
      <c r="B9" s="7" t="s">
        <v>1</v>
      </c>
      <c r="C9" s="8" t="s">
        <v>2</v>
      </c>
      <c r="D9" s="9" t="s">
        <v>3</v>
      </c>
      <c r="E9" s="10"/>
      <c r="F9" s="39" t="s">
        <v>11</v>
      </c>
    </row>
    <row r="10" spans="2:7" s="16" customFormat="1" ht="15.75" x14ac:dyDescent="0.25">
      <c r="B10" s="12"/>
      <c r="C10" s="13"/>
      <c r="D10" s="14"/>
      <c r="E10" s="15"/>
      <c r="F10" s="40"/>
    </row>
    <row r="11" spans="2:7" s="16" customFormat="1" ht="15.75" x14ac:dyDescent="0.25">
      <c r="B11" s="12"/>
      <c r="C11" s="13"/>
      <c r="D11" s="14"/>
      <c r="E11" s="15"/>
      <c r="F11" s="40"/>
    </row>
    <row r="12" spans="2:7" s="16" customFormat="1" ht="15.75" x14ac:dyDescent="0.25">
      <c r="B12" s="12"/>
      <c r="C12" s="13"/>
      <c r="D12" s="14"/>
      <c r="E12" s="15"/>
      <c r="F12" s="40">
        <f>7.5%*G20</f>
        <v>0</v>
      </c>
      <c r="G12" s="17"/>
    </row>
    <row r="13" spans="2:7" s="16" customFormat="1" ht="15" x14ac:dyDescent="0.2">
      <c r="B13" s="12">
        <v>1</v>
      </c>
      <c r="C13" s="18" t="str">
        <f>'[1]Bill Ablution and Computer'!C14</f>
        <v>PRELIMINARIES AND GENERAL</v>
      </c>
      <c r="D13" s="14"/>
      <c r="E13" s="15"/>
      <c r="F13" s="40"/>
    </row>
    <row r="14" spans="2:7" s="16" customFormat="1" ht="15" x14ac:dyDescent="0.2">
      <c r="B14" s="12"/>
      <c r="C14" s="18"/>
      <c r="D14" s="14"/>
      <c r="E14" s="15"/>
      <c r="F14" s="40"/>
    </row>
    <row r="15" spans="2:7" s="16" customFormat="1" ht="15.75" x14ac:dyDescent="0.25">
      <c r="B15" s="12"/>
      <c r="C15" s="20" t="s">
        <v>4</v>
      </c>
      <c r="D15" s="14"/>
      <c r="E15" s="15"/>
      <c r="F15" s="40"/>
    </row>
    <row r="16" spans="2:7" s="16" customFormat="1" ht="15" x14ac:dyDescent="0.2">
      <c r="B16" s="12"/>
      <c r="C16" s="19"/>
      <c r="D16" s="14"/>
      <c r="E16" s="15"/>
      <c r="F16" s="40"/>
    </row>
    <row r="17" spans="2:7" s="16" customFormat="1" ht="15" x14ac:dyDescent="0.2">
      <c r="B17" s="12">
        <v>2</v>
      </c>
      <c r="C17" s="18" t="s">
        <v>58</v>
      </c>
      <c r="D17" s="14"/>
      <c r="E17" s="15"/>
      <c r="F17" s="40">
        <f>'Sec Sum1'!H45</f>
        <v>0</v>
      </c>
      <c r="G17" s="17"/>
    </row>
    <row r="18" spans="2:7" s="16" customFormat="1" ht="15" x14ac:dyDescent="0.2">
      <c r="B18" s="12"/>
      <c r="C18" s="18"/>
      <c r="D18" s="14"/>
      <c r="E18" s="15"/>
      <c r="F18" s="40"/>
    </row>
    <row r="19" spans="2:7" s="16" customFormat="1" ht="15" x14ac:dyDescent="0.2">
      <c r="B19" s="12"/>
      <c r="C19" s="18"/>
      <c r="D19" s="14"/>
      <c r="E19" s="15"/>
      <c r="F19" s="40"/>
    </row>
    <row r="20" spans="2:7" s="16" customFormat="1" ht="18" x14ac:dyDescent="0.25">
      <c r="B20" s="12">
        <v>3</v>
      </c>
      <c r="C20" s="18" t="s">
        <v>59</v>
      </c>
      <c r="D20" s="14"/>
      <c r="E20" s="15"/>
      <c r="F20" s="50">
        <f>'Sec Sum2'!H41</f>
        <v>0</v>
      </c>
      <c r="G20" s="54">
        <f>F17+F20</f>
        <v>0</v>
      </c>
    </row>
    <row r="21" spans="2:7" s="16" customFormat="1" ht="18" x14ac:dyDescent="0.25">
      <c r="B21" s="12"/>
      <c r="C21" s="22"/>
      <c r="D21" s="14"/>
      <c r="E21" s="15"/>
      <c r="F21" s="40"/>
      <c r="G21" s="54"/>
    </row>
    <row r="22" spans="2:7" s="11" customFormat="1" ht="18" x14ac:dyDescent="0.25">
      <c r="B22" s="7"/>
      <c r="C22" s="8" t="s">
        <v>5</v>
      </c>
      <c r="D22" s="23"/>
      <c r="E22" s="10"/>
      <c r="F22" s="50">
        <f>SUM(F12:F20)</f>
        <v>0</v>
      </c>
      <c r="G22" s="17"/>
    </row>
    <row r="23" spans="2:7" s="11" customFormat="1" ht="18" x14ac:dyDescent="0.25">
      <c r="B23" s="7"/>
      <c r="C23" s="8"/>
      <c r="D23" s="23"/>
      <c r="E23" s="10"/>
      <c r="F23" s="39"/>
      <c r="G23" s="17"/>
    </row>
    <row r="24" spans="2:7" s="16" customFormat="1" ht="18" x14ac:dyDescent="0.25">
      <c r="B24" s="12"/>
      <c r="C24" s="22" t="s">
        <v>10</v>
      </c>
      <c r="D24" s="14"/>
      <c r="E24" s="15"/>
      <c r="F24" s="40">
        <f>F22*10%</f>
        <v>0</v>
      </c>
      <c r="G24" s="17"/>
    </row>
    <row r="25" spans="2:7" s="16" customFormat="1" ht="18" x14ac:dyDescent="0.25">
      <c r="B25" s="12"/>
      <c r="C25" s="22"/>
      <c r="D25" s="14"/>
      <c r="E25" s="15"/>
      <c r="F25" s="40"/>
      <c r="G25" s="17"/>
    </row>
    <row r="26" spans="2:7" s="16" customFormat="1" ht="18" x14ac:dyDescent="0.25">
      <c r="B26" s="12"/>
      <c r="C26" s="51" t="s">
        <v>50</v>
      </c>
      <c r="D26" s="14"/>
      <c r="E26" s="15"/>
      <c r="F26" s="52">
        <f>F22+F24</f>
        <v>0</v>
      </c>
      <c r="G26" s="17"/>
    </row>
    <row r="27" spans="2:7" s="11" customFormat="1" ht="18" x14ac:dyDescent="0.25">
      <c r="B27" s="7"/>
      <c r="C27" s="8"/>
      <c r="D27" s="23"/>
      <c r="E27" s="10"/>
      <c r="F27" s="39"/>
    </row>
    <row r="28" spans="2:7" s="11" customFormat="1" ht="18" x14ac:dyDescent="0.25">
      <c r="B28" s="7"/>
      <c r="C28" s="24" t="s">
        <v>6</v>
      </c>
      <c r="D28" s="23"/>
      <c r="E28" s="10"/>
      <c r="F28" s="45">
        <f>F26*14%</f>
        <v>0</v>
      </c>
    </row>
    <row r="29" spans="2:7" s="22" customFormat="1" ht="18.75" thickBot="1" x14ac:dyDescent="0.3">
      <c r="B29" s="25"/>
      <c r="C29" s="26"/>
      <c r="D29" s="27"/>
      <c r="E29" s="28"/>
      <c r="F29" s="41"/>
    </row>
    <row r="30" spans="2:7" s="22" customFormat="1" ht="18" x14ac:dyDescent="0.25">
      <c r="B30" s="25"/>
      <c r="C30" s="11" t="s">
        <v>7</v>
      </c>
      <c r="D30" s="9"/>
      <c r="E30" s="29"/>
      <c r="F30" s="53">
        <f>F28+F22</f>
        <v>0</v>
      </c>
    </row>
    <row r="31" spans="2:7" s="16" customFormat="1" ht="18.75" thickBot="1" x14ac:dyDescent="0.3">
      <c r="B31" s="30"/>
      <c r="C31" s="31"/>
      <c r="D31" s="32"/>
      <c r="E31" s="33"/>
      <c r="F31" s="42"/>
    </row>
    <row r="32" spans="2:7" s="16" customFormat="1" ht="15" x14ac:dyDescent="0.2">
      <c r="F32" s="43"/>
    </row>
    <row r="33" spans="3:6" s="16" customFormat="1" ht="15" x14ac:dyDescent="0.2">
      <c r="C33" s="34"/>
      <c r="F33" s="43"/>
    </row>
    <row r="34" spans="3:6" s="16" customFormat="1" ht="15" x14ac:dyDescent="0.2">
      <c r="C34" s="34"/>
      <c r="F34" s="43"/>
    </row>
    <row r="35" spans="3:6" s="16" customFormat="1" ht="15" x14ac:dyDescent="0.2">
      <c r="F35" s="43"/>
    </row>
    <row r="36" spans="3:6" s="16" customFormat="1" ht="15" x14ac:dyDescent="0.2">
      <c r="F36" s="43"/>
    </row>
    <row r="37" spans="3:6" s="16" customFormat="1" ht="15" x14ac:dyDescent="0.2">
      <c r="F37" s="43"/>
    </row>
    <row r="38" spans="3:6" s="16" customFormat="1" ht="15" x14ac:dyDescent="0.2">
      <c r="F38" s="43"/>
    </row>
    <row r="39" spans="3:6" s="16" customFormat="1" ht="15" x14ac:dyDescent="0.2">
      <c r="F39" s="43"/>
    </row>
    <row r="40" spans="3:6" s="16" customFormat="1" ht="15" x14ac:dyDescent="0.2">
      <c r="F40" s="43"/>
    </row>
    <row r="41" spans="3:6" s="16" customFormat="1" ht="15" x14ac:dyDescent="0.2">
      <c r="F41" s="43"/>
    </row>
    <row r="42" spans="3:6" s="16" customFormat="1" ht="15" x14ac:dyDescent="0.2">
      <c r="F42" s="43"/>
    </row>
    <row r="43" spans="3:6" s="16" customFormat="1" ht="15" x14ac:dyDescent="0.2">
      <c r="F43" s="43"/>
    </row>
    <row r="44" spans="3:6" s="16" customFormat="1" ht="15" x14ac:dyDescent="0.2">
      <c r="F44" s="43"/>
    </row>
    <row r="45" spans="3:6" s="16" customFormat="1" ht="15" x14ac:dyDescent="0.2">
      <c r="F45" s="43"/>
    </row>
    <row r="46" spans="3:6" s="16" customFormat="1" ht="15" x14ac:dyDescent="0.2">
      <c r="F46" s="43"/>
    </row>
    <row r="47" spans="3:6" s="16" customFormat="1" ht="15" x14ac:dyDescent="0.2">
      <c r="F47" s="43"/>
    </row>
    <row r="48" spans="3:6" s="16" customFormat="1" ht="15" x14ac:dyDescent="0.2">
      <c r="F48" s="43"/>
    </row>
    <row r="49" spans="6:6" s="16" customFormat="1" ht="15" x14ac:dyDescent="0.2">
      <c r="F49" s="43"/>
    </row>
    <row r="50" spans="6:6" s="16" customFormat="1" ht="15" x14ac:dyDescent="0.2">
      <c r="F50" s="43"/>
    </row>
    <row r="51" spans="6:6" s="16" customFormat="1" ht="15" x14ac:dyDescent="0.2">
      <c r="F51" s="43"/>
    </row>
    <row r="52" spans="6:6" s="16" customFormat="1" ht="15" x14ac:dyDescent="0.2">
      <c r="F52" s="43"/>
    </row>
    <row r="53" spans="6:6" s="16" customFormat="1" ht="15" x14ac:dyDescent="0.2">
      <c r="F53" s="43"/>
    </row>
    <row r="54" spans="6:6" s="16" customFormat="1" ht="15" x14ac:dyDescent="0.2">
      <c r="F54" s="43"/>
    </row>
    <row r="55" spans="6:6" s="16" customFormat="1" ht="15" x14ac:dyDescent="0.2">
      <c r="F55" s="43"/>
    </row>
    <row r="56" spans="6:6" s="16" customFormat="1" ht="15" x14ac:dyDescent="0.2">
      <c r="F56" s="43"/>
    </row>
    <row r="57" spans="6:6" s="16" customFormat="1" ht="15" x14ac:dyDescent="0.2">
      <c r="F57" s="43"/>
    </row>
    <row r="58" spans="6:6" s="16" customFormat="1" ht="15" x14ac:dyDescent="0.2">
      <c r="F58" s="43"/>
    </row>
    <row r="59" spans="6:6" s="16" customFormat="1" ht="15" x14ac:dyDescent="0.2">
      <c r="F59" s="43"/>
    </row>
    <row r="60" spans="6:6" s="16" customFormat="1" ht="15" x14ac:dyDescent="0.2">
      <c r="F60" s="43"/>
    </row>
    <row r="61" spans="6:6" s="16" customFormat="1" ht="15" x14ac:dyDescent="0.2">
      <c r="F61" s="43"/>
    </row>
    <row r="62" spans="6:6" s="16" customFormat="1" ht="15" x14ac:dyDescent="0.2">
      <c r="F62" s="43"/>
    </row>
    <row r="63" spans="6:6" s="16" customFormat="1" ht="15" x14ac:dyDescent="0.2">
      <c r="F63" s="43"/>
    </row>
    <row r="64" spans="6:6" s="16" customFormat="1" ht="15" x14ac:dyDescent="0.2">
      <c r="F64" s="43"/>
    </row>
    <row r="65" spans="6:6" s="16" customFormat="1" ht="15" x14ac:dyDescent="0.2">
      <c r="F65" s="43"/>
    </row>
    <row r="66" spans="6:6" s="16" customFormat="1" ht="15" x14ac:dyDescent="0.2">
      <c r="F66" s="43"/>
    </row>
    <row r="67" spans="6:6" s="16" customFormat="1" ht="15" x14ac:dyDescent="0.2">
      <c r="F67" s="43"/>
    </row>
    <row r="68" spans="6:6" s="16" customFormat="1" ht="15" x14ac:dyDescent="0.2">
      <c r="F68" s="43"/>
    </row>
    <row r="69" spans="6:6" s="16" customFormat="1" ht="15" x14ac:dyDescent="0.2">
      <c r="F69" s="43"/>
    </row>
    <row r="70" spans="6:6" s="16" customFormat="1" ht="15" x14ac:dyDescent="0.2">
      <c r="F70" s="43"/>
    </row>
    <row r="71" spans="6:6" s="16" customFormat="1" ht="15" x14ac:dyDescent="0.2">
      <c r="F71" s="43"/>
    </row>
    <row r="72" spans="6:6" s="16" customFormat="1" ht="15" x14ac:dyDescent="0.2">
      <c r="F72" s="43"/>
    </row>
    <row r="73" spans="6:6" s="16" customFormat="1" ht="15" x14ac:dyDescent="0.2">
      <c r="F73" s="43"/>
    </row>
  </sheetData>
  <pageMargins left="0.70866141732283472" right="0.70866141732283472" top="0.74803149606299213" bottom="0.74803149606299213" header="0.31496062992125984" footer="0.31496062992125984"/>
  <pageSetup paperSize="9" scale="7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Sec Sum1</vt:lpstr>
      <vt:lpstr>Sec Sum (2)</vt:lpstr>
      <vt:lpstr>Sec Sum2</vt:lpstr>
      <vt:lpstr>Sec Sum (4)</vt:lpstr>
      <vt:lpstr>Final Sum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2017-02-03T11:20:20Z</dcterms:modified>
</cp:coreProperties>
</file>